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月" sheetId="1" r:id="rId1"/>
    <sheet name="Sheet2" sheetId="2" r:id="rId2"/>
    <sheet name="Sheet3" sheetId="3" r:id="rId3"/>
  </sheets>
  <definedNames>
    <definedName name="_xlnm.Print_Titles" localSheetId="0">'1月'!$3:$4</definedName>
    <definedName name="_xlnm._FilterDatabase" localSheetId="0" hidden="1">'1月'!$A$1:$Y$101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<sst xmlns="http://schemas.openxmlformats.org/spreadsheetml/2006/main" count="234" uniqueCount="123">
  <si>
    <t>沈阳市高校毕业生基层公共岗位服务计划财政资金结算月统计表</t>
  </si>
  <si>
    <t>区、县（市）：</t>
  </si>
  <si>
    <t>2026年1月    单位：元</t>
  </si>
  <si>
    <t>序号</t>
  </si>
  <si>
    <t>姓  名</t>
  </si>
  <si>
    <t>身份证号码</t>
  </si>
  <si>
    <t>市级资金
配比情况</t>
  </si>
  <si>
    <t>出勤
天数</t>
  </si>
  <si>
    <t>缺勤
天数</t>
  </si>
  <si>
    <t>补贴
类型</t>
  </si>
  <si>
    <t>应发
补贴</t>
  </si>
  <si>
    <t>扣发
补贴</t>
  </si>
  <si>
    <t>五险一金个人承担部分</t>
  </si>
  <si>
    <t>实发
补贴</t>
  </si>
  <si>
    <t>五险一金单位承担部分</t>
  </si>
  <si>
    <t>区县财政
应支出金额</t>
  </si>
  <si>
    <t>区县财政
实际支出金额</t>
  </si>
  <si>
    <t>市财政补助金额</t>
  </si>
  <si>
    <t>备  注</t>
  </si>
  <si>
    <t>医疗保险</t>
  </si>
  <si>
    <t>养老保险</t>
  </si>
  <si>
    <t>失业保险</t>
  </si>
  <si>
    <t>公积金</t>
  </si>
  <si>
    <t>大额医保</t>
  </si>
  <si>
    <t>工伤保险</t>
  </si>
  <si>
    <t>师*丽</t>
  </si>
  <si>
    <t>152326********6620</t>
  </si>
  <si>
    <t>应发</t>
  </si>
  <si>
    <t>公积金未发</t>
  </si>
  <si>
    <t>刘*</t>
  </si>
  <si>
    <t>211203********204X</t>
  </si>
  <si>
    <t>李*阳</t>
  </si>
  <si>
    <t>210124********0018</t>
  </si>
  <si>
    <t>张*</t>
  </si>
  <si>
    <t>210124********4215</t>
  </si>
  <si>
    <t>勾*东</t>
  </si>
  <si>
    <t>210124********043X</t>
  </si>
  <si>
    <t>赵*</t>
  </si>
  <si>
    <t>210124********2827</t>
  </si>
  <si>
    <t>田*</t>
  </si>
  <si>
    <t>210124********0619</t>
  </si>
  <si>
    <t>佟*飞</t>
  </si>
  <si>
    <t>周*阳</t>
  </si>
  <si>
    <t>210124********0012</t>
  </si>
  <si>
    <t>于*</t>
  </si>
  <si>
    <t>210123********0026</t>
  </si>
  <si>
    <t>高*</t>
  </si>
  <si>
    <t>211203********4013</t>
  </si>
  <si>
    <t>210124********0020</t>
  </si>
  <si>
    <t>姚*</t>
  </si>
  <si>
    <t>210124********0248</t>
  </si>
  <si>
    <t>李*萱</t>
  </si>
  <si>
    <t>210124********0429</t>
  </si>
  <si>
    <t>杨*</t>
  </si>
  <si>
    <t>210124********2246</t>
  </si>
  <si>
    <t>210124********2610</t>
  </si>
  <si>
    <t>王*婷</t>
  </si>
  <si>
    <t>210124********1622</t>
  </si>
  <si>
    <t>董*缘</t>
  </si>
  <si>
    <t>210124********022X</t>
  </si>
  <si>
    <t>李*</t>
  </si>
  <si>
    <t>211203********1526</t>
  </si>
  <si>
    <t>聂*杨</t>
  </si>
  <si>
    <t>210124********222X</t>
  </si>
  <si>
    <t>刘*僖</t>
  </si>
  <si>
    <t>210124********1020</t>
  </si>
  <si>
    <t>尹*</t>
  </si>
  <si>
    <t>210124********0025</t>
  </si>
  <si>
    <t>闫*</t>
  </si>
  <si>
    <t>210124********0223</t>
  </si>
  <si>
    <t>李*博</t>
  </si>
  <si>
    <t>211223********0050</t>
  </si>
  <si>
    <t>孙*雯</t>
  </si>
  <si>
    <t>210124********4041</t>
  </si>
  <si>
    <t>陈*惠</t>
  </si>
  <si>
    <t>210124********3825</t>
  </si>
  <si>
    <t>王*媛</t>
  </si>
  <si>
    <t>王*林</t>
  </si>
  <si>
    <t>210124********0226</t>
  </si>
  <si>
    <t>赵*熠</t>
  </si>
  <si>
    <t>211203********2028</t>
  </si>
  <si>
    <t>张*慧</t>
  </si>
  <si>
    <t>210124********3866</t>
  </si>
  <si>
    <t>郭*庆</t>
  </si>
  <si>
    <t>210124********0838</t>
  </si>
  <si>
    <t>211224********6128</t>
  </si>
  <si>
    <t>冯*</t>
  </si>
  <si>
    <t>211203********4041</t>
  </si>
  <si>
    <t>柏*松</t>
  </si>
  <si>
    <t>210124********3222</t>
  </si>
  <si>
    <t>吕*卓</t>
  </si>
  <si>
    <t>210124********1222</t>
  </si>
  <si>
    <t>张*雪子</t>
  </si>
  <si>
    <t>210124********008X</t>
  </si>
  <si>
    <t>曹*璐</t>
  </si>
  <si>
    <t>210124********0426</t>
  </si>
  <si>
    <t>姜*庆</t>
  </si>
  <si>
    <t>210124********202X</t>
  </si>
  <si>
    <t>梁*威</t>
  </si>
  <si>
    <t>210124********0620</t>
  </si>
  <si>
    <t>高*鹏</t>
  </si>
  <si>
    <t>徐*梅</t>
  </si>
  <si>
    <t>210123********2226</t>
  </si>
  <si>
    <t>刘*慧</t>
  </si>
  <si>
    <t>210124********2823</t>
  </si>
  <si>
    <t>王*</t>
  </si>
  <si>
    <t>210124********4025</t>
  </si>
  <si>
    <t>王*凡</t>
  </si>
  <si>
    <t>210124********3021</t>
  </si>
  <si>
    <t>张*博</t>
  </si>
  <si>
    <t>210124********0217</t>
  </si>
  <si>
    <t>孙*阳</t>
  </si>
  <si>
    <t>210124********3215</t>
  </si>
  <si>
    <t>孙*</t>
  </si>
  <si>
    <t>210124********1420</t>
  </si>
  <si>
    <t>刘*宝</t>
  </si>
  <si>
    <t>210124********3818</t>
  </si>
  <si>
    <t>王*滢</t>
  </si>
  <si>
    <t>210124********1026</t>
  </si>
  <si>
    <t>市级50%配比人数</t>
  </si>
  <si>
    <t>市级100%配比人数</t>
  </si>
  <si>
    <t>总人数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</si>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</sst>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8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9">
      <alignment vertical="center"/>
    </xf>
    <xf numFmtId="0" fontId="12" fillId="0" borderId="9">
      <alignment vertical="center"/>
    </xf>
    <xf numFmtId="0" fontId="13" fillId="0" borderId="10">
      <alignment vertical="center"/>
    </xf>
    <xf numFmtId="0" fontId="13" fillId="0" borderId="0">
      <alignment vertical="center"/>
    </xf>
    <xf numFmtId="0" fontId="14" fillId="3" borderId="11">
      <alignment vertical="center"/>
    </xf>
    <xf numFmtId="0" fontId="15" fillId="4" borderId="12">
      <alignment vertical="center"/>
    </xf>
    <xf numFmtId="0" fontId="16" fillId="4" borderId="11">
      <alignment vertical="center"/>
    </xf>
    <xf numFmtId="0" fontId="17" fillId="5" borderId="13">
      <alignment vertical="center"/>
    </xf>
    <xf numFmtId="0" fontId="18" fillId="0" borderId="14">
      <alignment vertical="center"/>
    </xf>
    <xf numFmtId="0" fontId="19" fillId="0" borderId="15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  <xf numFmtId="0" fontId="4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0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0" fontId="4" fillId="0" borderId="5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0" fontId="5" fillId="0" borderId="5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top" wrapText="1"/>
    </xf>
    <xf numFmtId="10" fontId="4" fillId="0" borderId="0" xfId="0" applyNumberFormat="1" applyFont="1" applyFill="1" applyBorder="1" applyAlignment="1">
      <alignment vertical="top" wrapText="1"/>
    </xf>
    <xf numFmtId="176" fontId="4" fillId="0" borderId="0" xfId="0" applyNumberFormat="1" applyFont="1" applyFill="1" applyBorder="1" applyAlignment="1">
      <alignment vertical="top" wrapText="1"/>
    </xf>
    <xf numFmtId="176" fontId="4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1"/>
  <sheetViews>
    <sheetView tabSelected="1" zoomScale="85" zoomScaleNormal="85" workbookViewId="0">
      <pane ySplit="4" topLeftCell="A5" activePane="bottomLeft" state="frozen"/>
      <selection/>
      <selection pane="bottomLeft" activeCell="AB9" sqref="AB9"/>
    </sheetView>
  </sheetViews>
  <sheetFormatPr defaultColWidth="9" defaultRowHeight="14.25"/>
  <cols>
    <col min="1" max="1" width="6.75" style="3" customWidth="1"/>
    <col min="2" max="2" width="9.93333333333333" style="3" customWidth="1"/>
    <col min="3" max="3" width="20.775" style="3" customWidth="1"/>
    <col min="4" max="4" width="10.7166666666667" style="4" customWidth="1"/>
    <col min="5" max="5" width="7.75" style="3" customWidth="1"/>
    <col min="6" max="6" width="6" style="3" customWidth="1"/>
    <col min="7" max="7" width="8.63333333333333" style="3" customWidth="1"/>
    <col min="8" max="8" width="14.2583333333333" style="5" customWidth="1"/>
    <col min="9" max="9" width="10.6333333333333" style="5" customWidth="1"/>
    <col min="10" max="10" width="13.525" style="5" hidden="1" customWidth="1"/>
    <col min="11" max="11" width="12.9333333333333" style="5" hidden="1" customWidth="1"/>
    <col min="12" max="12" width="12.7916666666667" style="5" hidden="1" customWidth="1"/>
    <col min="13" max="13" width="12.5" style="5" hidden="1" customWidth="1"/>
    <col min="14" max="14" width="9.80833333333333" style="5" hidden="1" customWidth="1"/>
    <col min="15" max="15" width="13.2333333333333" style="5" customWidth="1"/>
    <col min="16" max="16" width="12.9416666666667" style="5" hidden="1" customWidth="1"/>
    <col min="17" max="18" width="12.7916666666667" style="5" hidden="1" customWidth="1"/>
    <col min="19" max="19" width="12.35" style="5" hidden="1" customWidth="1"/>
    <col min="20" max="20" width="12.2083333333333" style="5" hidden="1" customWidth="1"/>
    <col min="21" max="21" width="10.1916666666667" style="5" hidden="1" customWidth="1"/>
    <col min="22" max="22" width="12.9333333333333" style="5" customWidth="1"/>
    <col min="23" max="23" width="14.6416666666667" style="5" customWidth="1"/>
    <col min="24" max="24" width="16.7333333333333" style="5" customWidth="1"/>
    <col min="25" max="25" width="35.1583333333333" style="3" customWidth="1"/>
    <col min="26" max="16384" width="9" style="1"/>
  </cols>
  <sheetData>
    <row r="1" s="1" customFormat="1" ht="30" customHeight="1" spans="1:25">
      <c r="A1" s="6" t="s">
        <v>0</v>
      </c>
      <c r="B1" s="6"/>
      <c r="C1" s="6"/>
      <c r="D1" s="7"/>
      <c r="E1" s="6"/>
      <c r="F1" s="6"/>
      <c r="G1" s="6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6"/>
    </row>
    <row r="2" s="1" customFormat="1" ht="17" customHeight="1" spans="1:25">
      <c r="A2" s="9" t="s">
        <v>1</v>
      </c>
      <c r="B2" s="9"/>
      <c r="C2" s="9"/>
      <c r="D2" s="10"/>
      <c r="E2" s="9"/>
      <c r="F2" s="9"/>
      <c r="G2" s="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2" t="s">
        <v>2</v>
      </c>
    </row>
    <row r="3" s="1" customFormat="1" ht="26" customHeight="1" spans="1:25">
      <c r="A3" s="13" t="s">
        <v>3</v>
      </c>
      <c r="B3" s="13" t="s">
        <v>4</v>
      </c>
      <c r="C3" s="13" t="s">
        <v>5</v>
      </c>
      <c r="D3" s="14" t="s">
        <v>6</v>
      </c>
      <c r="E3" s="13" t="s">
        <v>7</v>
      </c>
      <c r="F3" s="13" t="s">
        <v>8</v>
      </c>
      <c r="G3" s="13" t="s">
        <v>9</v>
      </c>
      <c r="H3" s="15" t="s">
        <v>10</v>
      </c>
      <c r="I3" s="15" t="s">
        <v>11</v>
      </c>
      <c r="J3" s="16" t="s">
        <v>12</v>
      </c>
      <c r="K3" s="16"/>
      <c r="L3" s="16"/>
      <c r="M3" s="16"/>
      <c r="N3" s="16"/>
      <c r="O3" s="15" t="s">
        <v>13</v>
      </c>
      <c r="P3" s="17" t="s">
        <v>14</v>
      </c>
      <c r="Q3" s="18"/>
      <c r="R3" s="18"/>
      <c r="S3" s="18"/>
      <c r="T3" s="18"/>
      <c r="U3" s="18"/>
      <c r="V3" s="15" t="s">
        <v>15</v>
      </c>
      <c r="W3" s="15" t="s">
        <v>16</v>
      </c>
      <c r="X3" s="15" t="s">
        <v>17</v>
      </c>
      <c r="Y3" s="13" t="s">
        <v>18</v>
      </c>
    </row>
    <row r="4" s="2" customFormat="1" ht="26" customHeight="1" spans="1:25">
      <c r="A4" s="19"/>
      <c r="B4" s="19"/>
      <c r="C4" s="19"/>
      <c r="D4" s="20"/>
      <c r="E4" s="19"/>
      <c r="F4" s="19"/>
      <c r="G4" s="19"/>
      <c r="H4" s="21"/>
      <c r="I4" s="21"/>
      <c r="J4" s="21" t="s">
        <v>19</v>
      </c>
      <c r="K4" s="21" t="s">
        <v>20</v>
      </c>
      <c r="L4" s="21" t="s">
        <v>21</v>
      </c>
      <c r="M4" s="21" t="s">
        <v>22</v>
      </c>
      <c r="N4" s="22" t="s">
        <v>23</v>
      </c>
      <c r="O4" s="21"/>
      <c r="P4" s="23" t="s">
        <v>19</v>
      </c>
      <c r="Q4" s="23" t="s">
        <v>20</v>
      </c>
      <c r="R4" s="23" t="s">
        <v>21</v>
      </c>
      <c r="S4" s="23" t="s">
        <v>24</v>
      </c>
      <c r="T4" s="23" t="s">
        <v>22</v>
      </c>
      <c r="U4" s="24" t="s">
        <v>23</v>
      </c>
      <c r="V4" s="21"/>
      <c r="W4" s="21"/>
      <c r="X4" s="21"/>
      <c r="Y4" s="19"/>
    </row>
    <row r="5" s="2" customFormat="1" ht="26" customHeight="1" spans="1:25">
      <c r="A5" s="25">
        <v>1</v>
      </c>
      <c r="B5" s="26" t="s">
        <v>25</v>
      </c>
      <c r="C5" s="25" t="s">
        <v>26</v>
      </c>
      <c r="D5" s="27">
        <v>0.5</v>
      </c>
      <c r="E5" s="25">
        <v>21</v>
      </c>
      <c r="F5" s="25"/>
      <c r="G5" s="28" t="s">
        <v>27</v>
      </c>
      <c r="H5" s="29">
        <v>3000</v>
      </c>
      <c r="I5" s="30">
        <v>0</v>
      </c>
      <c r="J5" s="29">
        <v>161.52</v>
      </c>
      <c r="K5" s="29">
        <v>348.72</v>
      </c>
      <c r="L5" s="29">
        <v>21.795</v>
      </c>
      <c r="M5" s="29">
        <v>240</v>
      </c>
      <c r="N5" s="31">
        <v>66</v>
      </c>
      <c r="O5" s="29">
        <f>H5-I5-J5-K5-L5-M5-N5</f>
        <v>2161.965</v>
      </c>
      <c r="P5" s="31">
        <v>694.536</v>
      </c>
      <c r="Q5" s="31">
        <v>697.44</v>
      </c>
      <c r="R5" s="31">
        <v>21.795</v>
      </c>
      <c r="S5" s="31">
        <v>13.077</v>
      </c>
      <c r="T5" s="31">
        <v>240</v>
      </c>
      <c r="U5" s="32">
        <v>66</v>
      </c>
      <c r="V5" s="29">
        <f>H5+P5+Q5+R5+S5+T5+U5</f>
        <v>4732.848</v>
      </c>
      <c r="W5" s="29">
        <f>J5+K5+L5+P5+Q5+R5+S5+N5+U5+O5</f>
        <v>4252.848</v>
      </c>
      <c r="X5" s="29">
        <f t="shared" ref="X5:X11" si="0">W5/2</f>
        <v>2126.424</v>
      </c>
      <c r="Y5" s="28" t="s">
        <v>28</v>
      </c>
    </row>
    <row r="6" s="2" customFormat="1" ht="26" customHeight="1" spans="1:25">
      <c r="A6" s="25">
        <v>2</v>
      </c>
      <c r="B6" s="26" t="s">
        <v>29</v>
      </c>
      <c r="C6" s="25" t="s">
        <v>30</v>
      </c>
      <c r="D6" s="27">
        <v>0.5</v>
      </c>
      <c r="E6" s="25">
        <v>21</v>
      </c>
      <c r="F6" s="25"/>
      <c r="G6" s="28" t="s">
        <v>27</v>
      </c>
      <c r="H6" s="29">
        <v>3000</v>
      </c>
      <c r="I6" s="30">
        <v>0</v>
      </c>
      <c r="J6" s="29">
        <v>161.52</v>
      </c>
      <c r="K6" s="29">
        <v>348.72</v>
      </c>
      <c r="L6" s="29">
        <v>21.795</v>
      </c>
      <c r="M6" s="29">
        <v>240</v>
      </c>
      <c r="N6" s="31">
        <v>66</v>
      </c>
      <c r="O6" s="29">
        <f t="shared" ref="O6:O37" si="1">H6-I6-J6-K6-L6-M6-N6</f>
        <v>2161.965</v>
      </c>
      <c r="P6" s="31">
        <v>694.536</v>
      </c>
      <c r="Q6" s="31">
        <v>697.44</v>
      </c>
      <c r="R6" s="31">
        <v>21.795</v>
      </c>
      <c r="S6" s="31">
        <v>13.077</v>
      </c>
      <c r="T6" s="31">
        <v>240</v>
      </c>
      <c r="U6" s="32">
        <v>66</v>
      </c>
      <c r="V6" s="29">
        <f t="shared" ref="V6:V37" si="2">H6+P6+Q6+R6+S6+T6+U6</f>
        <v>4732.848</v>
      </c>
      <c r="W6" s="29">
        <f t="shared" ref="W6:W37" si="3">J6+K6+L6+P6+Q6+R6+S6+N6+U6+O6</f>
        <v>4252.848</v>
      </c>
      <c r="X6" s="29">
        <f t="shared" si="0"/>
        <v>2126.424</v>
      </c>
      <c r="Y6" s="28" t="s">
        <v>28</v>
      </c>
    </row>
    <row r="7" s="2" customFormat="1" ht="26" customHeight="1" spans="1:25">
      <c r="A7" s="25">
        <v>3</v>
      </c>
      <c r="B7" s="26" t="s">
        <v>31</v>
      </c>
      <c r="C7" s="25" t="s">
        <v>32</v>
      </c>
      <c r="D7" s="27">
        <v>0.5</v>
      </c>
      <c r="E7" s="25">
        <v>21</v>
      </c>
      <c r="F7" s="25"/>
      <c r="G7" s="28" t="s">
        <v>27</v>
      </c>
      <c r="H7" s="29">
        <v>3000</v>
      </c>
      <c r="I7" s="30">
        <v>0</v>
      </c>
      <c r="J7" s="29">
        <v>161.52</v>
      </c>
      <c r="K7" s="29">
        <v>348.72</v>
      </c>
      <c r="L7" s="29">
        <v>21.795</v>
      </c>
      <c r="M7" s="29">
        <v>240</v>
      </c>
      <c r="N7" s="31">
        <v>66</v>
      </c>
      <c r="O7" s="29">
        <f t="shared" si="1"/>
        <v>2161.965</v>
      </c>
      <c r="P7" s="31">
        <v>694.536</v>
      </c>
      <c r="Q7" s="31">
        <v>697.44</v>
      </c>
      <c r="R7" s="31">
        <v>21.795</v>
      </c>
      <c r="S7" s="31">
        <v>13.077</v>
      </c>
      <c r="T7" s="31">
        <v>240</v>
      </c>
      <c r="U7" s="32">
        <v>66</v>
      </c>
      <c r="V7" s="29">
        <f t="shared" si="2"/>
        <v>4732.848</v>
      </c>
      <c r="W7" s="29">
        <f t="shared" si="3"/>
        <v>4252.848</v>
      </c>
      <c r="X7" s="29">
        <f t="shared" si="0"/>
        <v>2126.424</v>
      </c>
      <c r="Y7" s="28" t="s">
        <v>28</v>
      </c>
    </row>
    <row r="8" s="2" customFormat="1" ht="26" customHeight="1" spans="1:25">
      <c r="A8" s="25">
        <v>4</v>
      </c>
      <c r="B8" s="26" t="s">
        <v>33</v>
      </c>
      <c r="C8" s="25" t="s">
        <v>34</v>
      </c>
      <c r="D8" s="27">
        <v>0.5</v>
      </c>
      <c r="E8" s="25">
        <v>21</v>
      </c>
      <c r="F8" s="25"/>
      <c r="G8" s="28" t="s">
        <v>27</v>
      </c>
      <c r="H8" s="29">
        <v>3000</v>
      </c>
      <c r="I8" s="30">
        <v>0</v>
      </c>
      <c r="J8" s="29">
        <v>161.52</v>
      </c>
      <c r="K8" s="29">
        <v>348.72</v>
      </c>
      <c r="L8" s="29">
        <v>21.795</v>
      </c>
      <c r="M8" s="29">
        <v>240</v>
      </c>
      <c r="N8" s="31">
        <v>66</v>
      </c>
      <c r="O8" s="29">
        <f t="shared" si="1"/>
        <v>2161.965</v>
      </c>
      <c r="P8" s="31">
        <v>694.536</v>
      </c>
      <c r="Q8" s="31">
        <v>697.44</v>
      </c>
      <c r="R8" s="31">
        <v>21.795</v>
      </c>
      <c r="S8" s="31">
        <v>13.077</v>
      </c>
      <c r="T8" s="31">
        <v>240</v>
      </c>
      <c r="U8" s="32">
        <v>66</v>
      </c>
      <c r="V8" s="29">
        <f t="shared" si="2"/>
        <v>4732.848</v>
      </c>
      <c r="W8" s="29">
        <f t="shared" si="3"/>
        <v>4252.848</v>
      </c>
      <c r="X8" s="29">
        <f t="shared" si="0"/>
        <v>2126.424</v>
      </c>
      <c r="Y8" s="28" t="s">
        <v>28</v>
      </c>
    </row>
    <row r="9" s="2" customFormat="1" ht="26" customHeight="1" spans="1:25">
      <c r="A9" s="25">
        <v>5</v>
      </c>
      <c r="B9" s="26" t="s">
        <v>35</v>
      </c>
      <c r="C9" s="25" t="s">
        <v>36</v>
      </c>
      <c r="D9" s="27">
        <v>0.5</v>
      </c>
      <c r="E9" s="25">
        <v>21</v>
      </c>
      <c r="F9" s="25"/>
      <c r="G9" s="28" t="s">
        <v>27</v>
      </c>
      <c r="H9" s="29">
        <v>3000</v>
      </c>
      <c r="I9" s="30">
        <v>0</v>
      </c>
      <c r="J9" s="29">
        <v>161.52</v>
      </c>
      <c r="K9" s="29">
        <v>348.72</v>
      </c>
      <c r="L9" s="29">
        <v>21.795</v>
      </c>
      <c r="M9" s="29">
        <v>240</v>
      </c>
      <c r="N9" s="31">
        <v>66</v>
      </c>
      <c r="O9" s="29">
        <f t="shared" si="1"/>
        <v>2161.965</v>
      </c>
      <c r="P9" s="31">
        <v>694.536</v>
      </c>
      <c r="Q9" s="31">
        <v>697.44</v>
      </c>
      <c r="R9" s="31">
        <v>21.795</v>
      </c>
      <c r="S9" s="31">
        <v>13.077</v>
      </c>
      <c r="T9" s="31">
        <v>240</v>
      </c>
      <c r="U9" s="32">
        <v>66</v>
      </c>
      <c r="V9" s="29">
        <f t="shared" si="2"/>
        <v>4732.848</v>
      </c>
      <c r="W9" s="29">
        <f t="shared" si="3"/>
        <v>4252.848</v>
      </c>
      <c r="X9" s="29">
        <f t="shared" si="0"/>
        <v>2126.424</v>
      </c>
      <c r="Y9" s="28" t="s">
        <v>28</v>
      </c>
    </row>
    <row r="10" s="2" customFormat="1" ht="26" customHeight="1" spans="1:25">
      <c r="A10" s="25">
        <v>6</v>
      </c>
      <c r="B10" s="26" t="s">
        <v>37</v>
      </c>
      <c r="C10" s="25" t="s">
        <v>38</v>
      </c>
      <c r="D10" s="27">
        <v>0.5</v>
      </c>
      <c r="E10" s="25">
        <v>21</v>
      </c>
      <c r="F10" s="25"/>
      <c r="G10" s="28" t="s">
        <v>27</v>
      </c>
      <c r="H10" s="29">
        <v>3000</v>
      </c>
      <c r="I10" s="30">
        <v>0</v>
      </c>
      <c r="J10" s="29">
        <v>161.52</v>
      </c>
      <c r="K10" s="29">
        <v>348.72</v>
      </c>
      <c r="L10" s="29">
        <v>21.795</v>
      </c>
      <c r="M10" s="29">
        <v>240</v>
      </c>
      <c r="N10" s="31">
        <v>66</v>
      </c>
      <c r="O10" s="29">
        <f t="shared" si="1"/>
        <v>2161.965</v>
      </c>
      <c r="P10" s="31">
        <v>694.536</v>
      </c>
      <c r="Q10" s="31">
        <v>697.44</v>
      </c>
      <c r="R10" s="31">
        <v>21.795</v>
      </c>
      <c r="S10" s="31">
        <v>13.077</v>
      </c>
      <c r="T10" s="31">
        <v>240</v>
      </c>
      <c r="U10" s="32">
        <v>66</v>
      </c>
      <c r="V10" s="29">
        <f t="shared" si="2"/>
        <v>4732.848</v>
      </c>
      <c r="W10" s="29">
        <f t="shared" si="3"/>
        <v>4252.848</v>
      </c>
      <c r="X10" s="29">
        <f t="shared" si="0"/>
        <v>2126.424</v>
      </c>
      <c r="Y10" s="28" t="s">
        <v>28</v>
      </c>
    </row>
    <row r="11" s="2" customFormat="1" ht="26" customHeight="1" spans="1:25">
      <c r="A11" s="25">
        <v>7</v>
      </c>
      <c r="B11" s="26" t="s">
        <v>39</v>
      </c>
      <c r="C11" s="25" t="s">
        <v>40</v>
      </c>
      <c r="D11" s="27">
        <v>0.5</v>
      </c>
      <c r="E11" s="25">
        <v>21</v>
      </c>
      <c r="F11" s="25"/>
      <c r="G11" s="28" t="s">
        <v>27</v>
      </c>
      <c r="H11" s="29">
        <v>3000</v>
      </c>
      <c r="I11" s="30">
        <v>0</v>
      </c>
      <c r="J11" s="29">
        <v>161.52</v>
      </c>
      <c r="K11" s="29">
        <v>348.72</v>
      </c>
      <c r="L11" s="29">
        <v>21.795</v>
      </c>
      <c r="M11" s="29">
        <v>240</v>
      </c>
      <c r="N11" s="31">
        <v>66</v>
      </c>
      <c r="O11" s="29">
        <f t="shared" si="1"/>
        <v>2161.965</v>
      </c>
      <c r="P11" s="31">
        <v>694.536</v>
      </c>
      <c r="Q11" s="31">
        <v>697.44</v>
      </c>
      <c r="R11" s="31">
        <v>21.795</v>
      </c>
      <c r="S11" s="31">
        <v>13.077</v>
      </c>
      <c r="T11" s="31">
        <v>240</v>
      </c>
      <c r="U11" s="32">
        <v>66</v>
      </c>
      <c r="V11" s="29">
        <f t="shared" si="2"/>
        <v>4732.848</v>
      </c>
      <c r="W11" s="29">
        <f t="shared" si="3"/>
        <v>4252.848</v>
      </c>
      <c r="X11" s="29">
        <f t="shared" si="0"/>
        <v>2126.424</v>
      </c>
      <c r="Y11" s="28" t="s">
        <v>28</v>
      </c>
    </row>
    <row r="12" s="2" customFormat="1" ht="26" customHeight="1" spans="1:25">
      <c r="A12" s="25">
        <v>8</v>
      </c>
      <c r="B12" s="26" t="s">
        <v>41</v>
      </c>
      <c r="C12" s="25" t="s">
        <v>32</v>
      </c>
      <c r="D12" s="33">
        <v>1</v>
      </c>
      <c r="E12" s="25">
        <v>21</v>
      </c>
      <c r="F12" s="25"/>
      <c r="G12" s="28" t="s">
        <v>27</v>
      </c>
      <c r="H12" s="29">
        <v>3000</v>
      </c>
      <c r="I12" s="30">
        <v>0</v>
      </c>
      <c r="J12" s="29">
        <v>161.52</v>
      </c>
      <c r="K12" s="29">
        <v>348.72</v>
      </c>
      <c r="L12" s="29">
        <v>21.795</v>
      </c>
      <c r="M12" s="29">
        <v>240</v>
      </c>
      <c r="N12" s="31">
        <v>66</v>
      </c>
      <c r="O12" s="29">
        <f t="shared" si="1"/>
        <v>2161.965</v>
      </c>
      <c r="P12" s="31">
        <v>694.536</v>
      </c>
      <c r="Q12" s="31">
        <v>697.44</v>
      </c>
      <c r="R12" s="31">
        <v>21.795</v>
      </c>
      <c r="S12" s="31">
        <v>13.077</v>
      </c>
      <c r="T12" s="31">
        <v>240</v>
      </c>
      <c r="U12" s="32">
        <v>66</v>
      </c>
      <c r="V12" s="29">
        <f t="shared" si="2"/>
        <v>4732.848</v>
      </c>
      <c r="W12" s="29">
        <f t="shared" si="3"/>
        <v>4252.848</v>
      </c>
      <c r="X12" s="29">
        <f>W12</f>
        <v>4252.848</v>
      </c>
      <c r="Y12" s="28" t="s">
        <v>28</v>
      </c>
    </row>
    <row r="13" s="2" customFormat="1" ht="26" customHeight="1" spans="1:25">
      <c r="A13" s="25">
        <v>9</v>
      </c>
      <c r="B13" s="26" t="s">
        <v>42</v>
      </c>
      <c r="C13" s="25" t="s">
        <v>43</v>
      </c>
      <c r="D13" s="33">
        <v>1</v>
      </c>
      <c r="E13" s="25">
        <v>21</v>
      </c>
      <c r="F13" s="25"/>
      <c r="G13" s="28" t="s">
        <v>27</v>
      </c>
      <c r="H13" s="29">
        <v>3000</v>
      </c>
      <c r="I13" s="30">
        <v>0</v>
      </c>
      <c r="J13" s="29">
        <v>161.52</v>
      </c>
      <c r="K13" s="29">
        <v>348.72</v>
      </c>
      <c r="L13" s="29">
        <v>21.795</v>
      </c>
      <c r="M13" s="29">
        <v>240</v>
      </c>
      <c r="N13" s="31">
        <v>66</v>
      </c>
      <c r="O13" s="29">
        <f t="shared" si="1"/>
        <v>2161.965</v>
      </c>
      <c r="P13" s="31">
        <v>694.536</v>
      </c>
      <c r="Q13" s="31">
        <v>697.44</v>
      </c>
      <c r="R13" s="31">
        <v>21.795</v>
      </c>
      <c r="S13" s="31">
        <v>13.077</v>
      </c>
      <c r="T13" s="31">
        <v>240</v>
      </c>
      <c r="U13" s="32">
        <v>66</v>
      </c>
      <c r="V13" s="29">
        <f t="shared" si="2"/>
        <v>4732.848</v>
      </c>
      <c r="W13" s="29">
        <f t="shared" si="3"/>
        <v>4252.848</v>
      </c>
      <c r="X13" s="29">
        <f t="shared" ref="X13:X44" si="4">W13</f>
        <v>4252.848</v>
      </c>
      <c r="Y13" s="28" t="s">
        <v>28</v>
      </c>
    </row>
    <row r="14" s="2" customFormat="1" ht="26" customHeight="1" spans="1:25">
      <c r="A14" s="25">
        <v>10</v>
      </c>
      <c r="B14" s="26" t="s">
        <v>44</v>
      </c>
      <c r="C14" s="25" t="s">
        <v>45</v>
      </c>
      <c r="D14" s="33">
        <v>1</v>
      </c>
      <c r="E14" s="25">
        <v>21</v>
      </c>
      <c r="F14" s="25"/>
      <c r="G14" s="28" t="s">
        <v>27</v>
      </c>
      <c r="H14" s="29">
        <v>3000</v>
      </c>
      <c r="I14" s="30">
        <v>0</v>
      </c>
      <c r="J14" s="29">
        <v>161.52</v>
      </c>
      <c r="K14" s="29">
        <v>348.72</v>
      </c>
      <c r="L14" s="29">
        <v>21.795</v>
      </c>
      <c r="M14" s="29">
        <v>240</v>
      </c>
      <c r="N14" s="31">
        <v>66</v>
      </c>
      <c r="O14" s="29">
        <f t="shared" si="1"/>
        <v>2161.965</v>
      </c>
      <c r="P14" s="31">
        <v>694.536</v>
      </c>
      <c r="Q14" s="31">
        <v>697.44</v>
      </c>
      <c r="R14" s="31">
        <v>21.795</v>
      </c>
      <c r="S14" s="31">
        <v>13.077</v>
      </c>
      <c r="T14" s="31">
        <v>240</v>
      </c>
      <c r="U14" s="32">
        <v>66</v>
      </c>
      <c r="V14" s="29">
        <f t="shared" si="2"/>
        <v>4732.848</v>
      </c>
      <c r="W14" s="29">
        <f t="shared" si="3"/>
        <v>4252.848</v>
      </c>
      <c r="X14" s="29">
        <f t="shared" si="4"/>
        <v>4252.848</v>
      </c>
      <c r="Y14" s="28" t="s">
        <v>28</v>
      </c>
    </row>
    <row r="15" s="2" customFormat="1" ht="26" customHeight="1" spans="1:25">
      <c r="A15" s="25">
        <v>11</v>
      </c>
      <c r="B15" s="28" t="s">
        <v>46</v>
      </c>
      <c r="C15" s="25" t="s">
        <v>47</v>
      </c>
      <c r="D15" s="33">
        <v>1</v>
      </c>
      <c r="E15" s="25">
        <v>21</v>
      </c>
      <c r="F15" s="25"/>
      <c r="G15" s="28" t="s">
        <v>27</v>
      </c>
      <c r="H15" s="29">
        <v>3000</v>
      </c>
      <c r="I15" s="30">
        <v>0</v>
      </c>
      <c r="J15" s="29">
        <v>161.52</v>
      </c>
      <c r="K15" s="29">
        <v>348.72</v>
      </c>
      <c r="L15" s="29">
        <v>21.795</v>
      </c>
      <c r="M15" s="29">
        <v>240</v>
      </c>
      <c r="N15" s="31">
        <v>66</v>
      </c>
      <c r="O15" s="29">
        <f t="shared" si="1"/>
        <v>2161.965</v>
      </c>
      <c r="P15" s="31">
        <v>694.536</v>
      </c>
      <c r="Q15" s="31">
        <v>697.44</v>
      </c>
      <c r="R15" s="31">
        <v>21.795</v>
      </c>
      <c r="S15" s="31">
        <v>13.077</v>
      </c>
      <c r="T15" s="31">
        <v>240</v>
      </c>
      <c r="U15" s="32">
        <v>66</v>
      </c>
      <c r="V15" s="29">
        <f t="shared" si="2"/>
        <v>4732.848</v>
      </c>
      <c r="W15" s="29">
        <f t="shared" si="3"/>
        <v>4252.848</v>
      </c>
      <c r="X15" s="29">
        <f t="shared" si="4"/>
        <v>4252.848</v>
      </c>
      <c r="Y15" s="28" t="s">
        <v>28</v>
      </c>
    </row>
    <row r="16" s="2" customFormat="1" ht="26" customHeight="1" spans="1:25">
      <c r="A16" s="25">
        <v>12</v>
      </c>
      <c r="B16" s="28" t="s">
        <v>44</v>
      </c>
      <c r="C16" s="25" t="s">
        <v>48</v>
      </c>
      <c r="D16" s="33">
        <v>1</v>
      </c>
      <c r="E16" s="25">
        <v>21</v>
      </c>
      <c r="F16" s="25"/>
      <c r="G16" s="28" t="s">
        <v>27</v>
      </c>
      <c r="H16" s="29">
        <v>3000</v>
      </c>
      <c r="I16" s="30">
        <v>0</v>
      </c>
      <c r="J16" s="29">
        <v>161.52</v>
      </c>
      <c r="K16" s="29">
        <v>348.72</v>
      </c>
      <c r="L16" s="29">
        <v>21.795</v>
      </c>
      <c r="M16" s="29">
        <v>240</v>
      </c>
      <c r="N16" s="31">
        <v>66</v>
      </c>
      <c r="O16" s="29">
        <f t="shared" si="1"/>
        <v>2161.965</v>
      </c>
      <c r="P16" s="31">
        <v>694.536</v>
      </c>
      <c r="Q16" s="31">
        <v>697.44</v>
      </c>
      <c r="R16" s="31">
        <v>21.795</v>
      </c>
      <c r="S16" s="31">
        <v>13.077</v>
      </c>
      <c r="T16" s="31">
        <v>240</v>
      </c>
      <c r="U16" s="32">
        <v>66</v>
      </c>
      <c r="V16" s="29">
        <f t="shared" si="2"/>
        <v>4732.848</v>
      </c>
      <c r="W16" s="29">
        <f t="shared" si="3"/>
        <v>4252.848</v>
      </c>
      <c r="X16" s="29">
        <f t="shared" si="4"/>
        <v>4252.848</v>
      </c>
      <c r="Y16" s="28" t="s">
        <v>28</v>
      </c>
    </row>
    <row r="17" s="2" customFormat="1" ht="26" customHeight="1" spans="1:25">
      <c r="A17" s="25">
        <v>13</v>
      </c>
      <c r="B17" s="28" t="s">
        <v>49</v>
      </c>
      <c r="C17" s="25" t="s">
        <v>50</v>
      </c>
      <c r="D17" s="33">
        <v>1</v>
      </c>
      <c r="E17" s="25">
        <v>21</v>
      </c>
      <c r="F17" s="25"/>
      <c r="G17" s="28" t="s">
        <v>27</v>
      </c>
      <c r="H17" s="29">
        <v>3000</v>
      </c>
      <c r="I17" s="30">
        <v>0</v>
      </c>
      <c r="J17" s="29">
        <v>161.52</v>
      </c>
      <c r="K17" s="29">
        <v>348.72</v>
      </c>
      <c r="L17" s="29">
        <v>21.795</v>
      </c>
      <c r="M17" s="29">
        <v>240</v>
      </c>
      <c r="N17" s="31">
        <v>66</v>
      </c>
      <c r="O17" s="29">
        <f t="shared" si="1"/>
        <v>2161.965</v>
      </c>
      <c r="P17" s="31">
        <v>694.536</v>
      </c>
      <c r="Q17" s="31">
        <v>697.44</v>
      </c>
      <c r="R17" s="31">
        <v>21.795</v>
      </c>
      <c r="S17" s="31">
        <v>13.077</v>
      </c>
      <c r="T17" s="31">
        <v>240</v>
      </c>
      <c r="U17" s="32">
        <v>66</v>
      </c>
      <c r="V17" s="29">
        <f t="shared" si="2"/>
        <v>4732.848</v>
      </c>
      <c r="W17" s="29">
        <f t="shared" si="3"/>
        <v>4252.848</v>
      </c>
      <c r="X17" s="29">
        <f t="shared" si="4"/>
        <v>4252.848</v>
      </c>
      <c r="Y17" s="28" t="s">
        <v>28</v>
      </c>
    </row>
    <row r="18" s="2" customFormat="1" ht="26" customHeight="1" spans="1:25">
      <c r="A18" s="25">
        <v>14</v>
      </c>
      <c r="B18" s="26" t="s">
        <v>51</v>
      </c>
      <c r="C18" s="25" t="s">
        <v>52</v>
      </c>
      <c r="D18" s="33">
        <v>1</v>
      </c>
      <c r="E18" s="25">
        <v>21</v>
      </c>
      <c r="F18" s="25"/>
      <c r="G18" s="28" t="s">
        <v>27</v>
      </c>
      <c r="H18" s="29">
        <v>3000</v>
      </c>
      <c r="I18" s="30">
        <v>0</v>
      </c>
      <c r="J18" s="29">
        <v>161.52</v>
      </c>
      <c r="K18" s="29">
        <v>348.72</v>
      </c>
      <c r="L18" s="29">
        <v>21.795</v>
      </c>
      <c r="M18" s="29">
        <v>240</v>
      </c>
      <c r="N18" s="31">
        <v>66</v>
      </c>
      <c r="O18" s="29">
        <f t="shared" si="1"/>
        <v>2161.965</v>
      </c>
      <c r="P18" s="31">
        <v>694.536</v>
      </c>
      <c r="Q18" s="31">
        <v>697.44</v>
      </c>
      <c r="R18" s="31">
        <v>21.795</v>
      </c>
      <c r="S18" s="31">
        <v>13.077</v>
      </c>
      <c r="T18" s="31">
        <v>240</v>
      </c>
      <c r="U18" s="32">
        <v>66</v>
      </c>
      <c r="V18" s="29">
        <f t="shared" si="2"/>
        <v>4732.848</v>
      </c>
      <c r="W18" s="29">
        <f t="shared" si="3"/>
        <v>4252.848</v>
      </c>
      <c r="X18" s="29">
        <f t="shared" si="4"/>
        <v>4252.848</v>
      </c>
      <c r="Y18" s="28" t="s">
        <v>28</v>
      </c>
    </row>
    <row r="19" s="2" customFormat="1" ht="26" customHeight="1" spans="1:25">
      <c r="A19" s="25">
        <v>15</v>
      </c>
      <c r="B19" s="26" t="s">
        <v>53</v>
      </c>
      <c r="C19" s="25" t="s">
        <v>54</v>
      </c>
      <c r="D19" s="33">
        <v>1</v>
      </c>
      <c r="E19" s="25">
        <v>21</v>
      </c>
      <c r="F19" s="25"/>
      <c r="G19" s="28" t="s">
        <v>27</v>
      </c>
      <c r="H19" s="29">
        <v>3000</v>
      </c>
      <c r="I19" s="30">
        <v>0</v>
      </c>
      <c r="J19" s="29">
        <v>161.52</v>
      </c>
      <c r="K19" s="29">
        <v>348.72</v>
      </c>
      <c r="L19" s="29">
        <v>21.795</v>
      </c>
      <c r="M19" s="29">
        <v>240</v>
      </c>
      <c r="N19" s="31">
        <v>66</v>
      </c>
      <c r="O19" s="29">
        <f t="shared" si="1"/>
        <v>2161.965</v>
      </c>
      <c r="P19" s="31">
        <v>694.536</v>
      </c>
      <c r="Q19" s="31">
        <v>697.44</v>
      </c>
      <c r="R19" s="31">
        <v>21.795</v>
      </c>
      <c r="S19" s="31">
        <v>13.077</v>
      </c>
      <c r="T19" s="31">
        <v>240</v>
      </c>
      <c r="U19" s="32">
        <v>66</v>
      </c>
      <c r="V19" s="29">
        <f t="shared" si="2"/>
        <v>4732.848</v>
      </c>
      <c r="W19" s="29">
        <f t="shared" si="3"/>
        <v>4252.848</v>
      </c>
      <c r="X19" s="29">
        <f t="shared" si="4"/>
        <v>4252.848</v>
      </c>
      <c r="Y19" s="28" t="s">
        <v>28</v>
      </c>
    </row>
    <row r="20" s="2" customFormat="1" ht="26" customHeight="1" spans="1:25">
      <c r="A20" s="25">
        <v>16</v>
      </c>
      <c r="B20" s="26" t="s">
        <v>29</v>
      </c>
      <c r="C20" s="25" t="s">
        <v>55</v>
      </c>
      <c r="D20" s="33">
        <v>1</v>
      </c>
      <c r="E20" s="25">
        <v>21</v>
      </c>
      <c r="F20" s="25"/>
      <c r="G20" s="28" t="s">
        <v>27</v>
      </c>
      <c r="H20" s="29">
        <v>3000</v>
      </c>
      <c r="I20" s="30">
        <v>0</v>
      </c>
      <c r="J20" s="29">
        <v>161.52</v>
      </c>
      <c r="K20" s="29">
        <v>348.72</v>
      </c>
      <c r="L20" s="29">
        <v>21.795</v>
      </c>
      <c r="M20" s="29">
        <v>240</v>
      </c>
      <c r="N20" s="31">
        <v>66</v>
      </c>
      <c r="O20" s="29">
        <f t="shared" si="1"/>
        <v>2161.965</v>
      </c>
      <c r="P20" s="31">
        <v>694.536</v>
      </c>
      <c r="Q20" s="31">
        <v>697.44</v>
      </c>
      <c r="R20" s="31">
        <v>21.795</v>
      </c>
      <c r="S20" s="31">
        <v>13.077</v>
      </c>
      <c r="T20" s="31">
        <v>240</v>
      </c>
      <c r="U20" s="32">
        <v>66</v>
      </c>
      <c r="V20" s="29">
        <f t="shared" si="2"/>
        <v>4732.848</v>
      </c>
      <c r="W20" s="29">
        <f t="shared" si="3"/>
        <v>4252.848</v>
      </c>
      <c r="X20" s="29">
        <f t="shared" si="4"/>
        <v>4252.848</v>
      </c>
      <c r="Y20" s="28" t="s">
        <v>28</v>
      </c>
    </row>
    <row r="21" s="2" customFormat="1" ht="26" customHeight="1" spans="1:25">
      <c r="A21" s="25">
        <v>17</v>
      </c>
      <c r="B21" s="26" t="s">
        <v>56</v>
      </c>
      <c r="C21" s="25" t="s">
        <v>57</v>
      </c>
      <c r="D21" s="33">
        <v>1</v>
      </c>
      <c r="E21" s="25">
        <v>21</v>
      </c>
      <c r="F21" s="25"/>
      <c r="G21" s="28" t="s">
        <v>27</v>
      </c>
      <c r="H21" s="29">
        <v>3000</v>
      </c>
      <c r="I21" s="30">
        <v>0</v>
      </c>
      <c r="J21" s="29">
        <v>161.52</v>
      </c>
      <c r="K21" s="29">
        <v>348.72</v>
      </c>
      <c r="L21" s="29">
        <v>21.795</v>
      </c>
      <c r="M21" s="29">
        <v>240</v>
      </c>
      <c r="N21" s="31">
        <v>66</v>
      </c>
      <c r="O21" s="29">
        <f t="shared" si="1"/>
        <v>2161.965</v>
      </c>
      <c r="P21" s="31">
        <v>694.536</v>
      </c>
      <c r="Q21" s="31">
        <v>697.44</v>
      </c>
      <c r="R21" s="31">
        <v>21.795</v>
      </c>
      <c r="S21" s="31">
        <v>13.077</v>
      </c>
      <c r="T21" s="31">
        <v>240</v>
      </c>
      <c r="U21" s="32">
        <v>66</v>
      </c>
      <c r="V21" s="29">
        <f t="shared" si="2"/>
        <v>4732.848</v>
      </c>
      <c r="W21" s="29">
        <f t="shared" si="3"/>
        <v>4252.848</v>
      </c>
      <c r="X21" s="29">
        <f t="shared" si="4"/>
        <v>4252.848</v>
      </c>
      <c r="Y21" s="28" t="s">
        <v>28</v>
      </c>
    </row>
    <row r="22" s="2" customFormat="1" ht="26" customHeight="1" spans="1:25">
      <c r="A22" s="25">
        <v>18</v>
      </c>
      <c r="B22" s="26" t="s">
        <v>58</v>
      </c>
      <c r="C22" s="25" t="s">
        <v>59</v>
      </c>
      <c r="D22" s="33">
        <v>1</v>
      </c>
      <c r="E22" s="25">
        <v>21</v>
      </c>
      <c r="F22" s="25"/>
      <c r="G22" s="28" t="s">
        <v>27</v>
      </c>
      <c r="H22" s="29">
        <v>3000</v>
      </c>
      <c r="I22" s="30">
        <v>0</v>
      </c>
      <c r="J22" s="29">
        <v>161.52</v>
      </c>
      <c r="K22" s="29">
        <v>348.72</v>
      </c>
      <c r="L22" s="29">
        <v>21.795</v>
      </c>
      <c r="M22" s="29">
        <v>240</v>
      </c>
      <c r="N22" s="31">
        <v>66</v>
      </c>
      <c r="O22" s="29">
        <f t="shared" si="1"/>
        <v>2161.965</v>
      </c>
      <c r="P22" s="31">
        <v>694.536</v>
      </c>
      <c r="Q22" s="31">
        <v>697.44</v>
      </c>
      <c r="R22" s="31">
        <v>21.795</v>
      </c>
      <c r="S22" s="31">
        <v>13.077</v>
      </c>
      <c r="T22" s="31">
        <v>240</v>
      </c>
      <c r="U22" s="32">
        <v>66</v>
      </c>
      <c r="V22" s="29">
        <f t="shared" si="2"/>
        <v>4732.848</v>
      </c>
      <c r="W22" s="29">
        <f t="shared" si="3"/>
        <v>4252.848</v>
      </c>
      <c r="X22" s="29">
        <f>W20</f>
        <v>4252.848</v>
      </c>
      <c r="Y22" s="28" t="s">
        <v>28</v>
      </c>
    </row>
    <row r="23" s="2" customFormat="1" ht="26" customHeight="1" spans="1:25">
      <c r="A23" s="25">
        <v>19</v>
      </c>
      <c r="B23" s="26" t="s">
        <v>60</v>
      </c>
      <c r="C23" s="25" t="s">
        <v>61</v>
      </c>
      <c r="D23" s="33">
        <v>1</v>
      </c>
      <c r="E23" s="25">
        <v>21</v>
      </c>
      <c r="F23" s="25"/>
      <c r="G23" s="28" t="s">
        <v>27</v>
      </c>
      <c r="H23" s="29">
        <v>3000</v>
      </c>
      <c r="I23" s="30">
        <v>0</v>
      </c>
      <c r="J23" s="29">
        <v>161.52</v>
      </c>
      <c r="K23" s="29">
        <v>348.72</v>
      </c>
      <c r="L23" s="29">
        <v>21.795</v>
      </c>
      <c r="M23" s="29">
        <v>240</v>
      </c>
      <c r="N23" s="31">
        <v>66</v>
      </c>
      <c r="O23" s="29">
        <f t="shared" si="1"/>
        <v>2161.965</v>
      </c>
      <c r="P23" s="31">
        <v>694.536</v>
      </c>
      <c r="Q23" s="31">
        <v>697.44</v>
      </c>
      <c r="R23" s="31">
        <v>21.795</v>
      </c>
      <c r="S23" s="31">
        <v>13.077</v>
      </c>
      <c r="T23" s="31">
        <v>240</v>
      </c>
      <c r="U23" s="32">
        <v>66</v>
      </c>
      <c r="V23" s="29">
        <f t="shared" si="2"/>
        <v>4732.848</v>
      </c>
      <c r="W23" s="29">
        <f t="shared" si="3"/>
        <v>4252.848</v>
      </c>
      <c r="X23" s="29">
        <f t="shared" si="4"/>
        <v>4252.848</v>
      </c>
      <c r="Y23" s="28" t="s">
        <v>28</v>
      </c>
    </row>
    <row r="24" s="2" customFormat="1" ht="26" customHeight="1" spans="1:25">
      <c r="A24" s="25">
        <v>20</v>
      </c>
      <c r="B24" s="26" t="s">
        <v>62</v>
      </c>
      <c r="C24" s="25" t="s">
        <v>63</v>
      </c>
      <c r="D24" s="33">
        <v>1</v>
      </c>
      <c r="E24" s="25">
        <v>21</v>
      </c>
      <c r="F24" s="25"/>
      <c r="G24" s="28" t="s">
        <v>27</v>
      </c>
      <c r="H24" s="29">
        <v>3000</v>
      </c>
      <c r="I24" s="30">
        <v>0</v>
      </c>
      <c r="J24" s="29">
        <v>161.52</v>
      </c>
      <c r="K24" s="29">
        <v>348.72</v>
      </c>
      <c r="L24" s="29">
        <v>21.795</v>
      </c>
      <c r="M24" s="29">
        <v>240</v>
      </c>
      <c r="N24" s="31">
        <v>66</v>
      </c>
      <c r="O24" s="29">
        <f t="shared" si="1"/>
        <v>2161.965</v>
      </c>
      <c r="P24" s="31">
        <v>694.536</v>
      </c>
      <c r="Q24" s="31">
        <v>697.44</v>
      </c>
      <c r="R24" s="31">
        <v>21.795</v>
      </c>
      <c r="S24" s="31">
        <v>13.077</v>
      </c>
      <c r="T24" s="31">
        <v>240</v>
      </c>
      <c r="U24" s="32">
        <v>66</v>
      </c>
      <c r="V24" s="29">
        <f t="shared" si="2"/>
        <v>4732.848</v>
      </c>
      <c r="W24" s="29">
        <f t="shared" si="3"/>
        <v>4252.848</v>
      </c>
      <c r="X24" s="29">
        <f t="shared" si="4"/>
        <v>4252.848</v>
      </c>
      <c r="Y24" s="28" t="s">
        <v>28</v>
      </c>
    </row>
    <row r="25" s="2" customFormat="1" ht="26" customHeight="1" spans="1:25">
      <c r="A25" s="25">
        <v>21</v>
      </c>
      <c r="B25" s="26" t="s">
        <v>64</v>
      </c>
      <c r="C25" s="25" t="s">
        <v>65</v>
      </c>
      <c r="D25" s="33">
        <v>1</v>
      </c>
      <c r="E25" s="25">
        <v>21</v>
      </c>
      <c r="F25" s="25"/>
      <c r="G25" s="28" t="s">
        <v>27</v>
      </c>
      <c r="H25" s="29">
        <v>3000</v>
      </c>
      <c r="I25" s="30">
        <v>0</v>
      </c>
      <c r="J25" s="29">
        <v>161.52</v>
      </c>
      <c r="K25" s="29">
        <v>348.72</v>
      </c>
      <c r="L25" s="29">
        <v>21.795</v>
      </c>
      <c r="M25" s="29">
        <v>240</v>
      </c>
      <c r="N25" s="31">
        <v>66</v>
      </c>
      <c r="O25" s="29">
        <f t="shared" si="1"/>
        <v>2161.965</v>
      </c>
      <c r="P25" s="31">
        <v>694.536</v>
      </c>
      <c r="Q25" s="31">
        <v>697.44</v>
      </c>
      <c r="R25" s="31">
        <v>21.795</v>
      </c>
      <c r="S25" s="31">
        <v>13.077</v>
      </c>
      <c r="T25" s="31">
        <v>240</v>
      </c>
      <c r="U25" s="32">
        <v>66</v>
      </c>
      <c r="V25" s="29">
        <f t="shared" si="2"/>
        <v>4732.848</v>
      </c>
      <c r="W25" s="29">
        <f t="shared" si="3"/>
        <v>4252.848</v>
      </c>
      <c r="X25" s="29">
        <f t="shared" si="4"/>
        <v>4252.848</v>
      </c>
      <c r="Y25" s="28" t="s">
        <v>28</v>
      </c>
    </row>
    <row r="26" s="2" customFormat="1" ht="26" customHeight="1" spans="1:25">
      <c r="A26" s="25">
        <v>22</v>
      </c>
      <c r="B26" s="26" t="s">
        <v>66</v>
      </c>
      <c r="C26" s="25" t="s">
        <v>67</v>
      </c>
      <c r="D26" s="33">
        <v>1</v>
      </c>
      <c r="E26" s="25">
        <v>21</v>
      </c>
      <c r="F26" s="25"/>
      <c r="G26" s="28" t="s">
        <v>27</v>
      </c>
      <c r="H26" s="29">
        <v>3000</v>
      </c>
      <c r="I26" s="30">
        <v>0</v>
      </c>
      <c r="J26" s="29">
        <v>161.52</v>
      </c>
      <c r="K26" s="29">
        <v>348.72</v>
      </c>
      <c r="L26" s="29">
        <v>21.795</v>
      </c>
      <c r="M26" s="29">
        <v>240</v>
      </c>
      <c r="N26" s="31">
        <v>66</v>
      </c>
      <c r="O26" s="29">
        <f t="shared" si="1"/>
        <v>2161.965</v>
      </c>
      <c r="P26" s="31">
        <v>694.536</v>
      </c>
      <c r="Q26" s="31">
        <v>697.44</v>
      </c>
      <c r="R26" s="31">
        <v>21.795</v>
      </c>
      <c r="S26" s="31">
        <v>13.077</v>
      </c>
      <c r="T26" s="31">
        <v>240</v>
      </c>
      <c r="U26" s="32">
        <v>66</v>
      </c>
      <c r="V26" s="29">
        <f t="shared" si="2"/>
        <v>4732.848</v>
      </c>
      <c r="W26" s="29">
        <f t="shared" si="3"/>
        <v>4252.848</v>
      </c>
      <c r="X26" s="29">
        <f t="shared" si="4"/>
        <v>4252.848</v>
      </c>
      <c r="Y26" s="28" t="s">
        <v>28</v>
      </c>
    </row>
    <row r="27" s="2" customFormat="1" ht="26" customHeight="1" spans="1:25">
      <c r="A27" s="25">
        <v>23</v>
      </c>
      <c r="B27" s="26" t="s">
        <v>68</v>
      </c>
      <c r="C27" s="25" t="s">
        <v>69</v>
      </c>
      <c r="D27" s="33">
        <v>1</v>
      </c>
      <c r="E27" s="25">
        <v>21</v>
      </c>
      <c r="F27" s="25"/>
      <c r="G27" s="28" t="s">
        <v>27</v>
      </c>
      <c r="H27" s="29">
        <v>3000</v>
      </c>
      <c r="I27" s="30">
        <v>0</v>
      </c>
      <c r="J27" s="29">
        <v>161.52</v>
      </c>
      <c r="K27" s="29">
        <v>348.72</v>
      </c>
      <c r="L27" s="29">
        <v>21.795</v>
      </c>
      <c r="M27" s="29">
        <v>240</v>
      </c>
      <c r="N27" s="31">
        <v>66</v>
      </c>
      <c r="O27" s="29">
        <f t="shared" si="1"/>
        <v>2161.965</v>
      </c>
      <c r="P27" s="31">
        <v>694.536</v>
      </c>
      <c r="Q27" s="31">
        <v>697.44</v>
      </c>
      <c r="R27" s="31">
        <v>21.795</v>
      </c>
      <c r="S27" s="31">
        <v>13.077</v>
      </c>
      <c r="T27" s="31">
        <v>240</v>
      </c>
      <c r="U27" s="32">
        <v>66</v>
      </c>
      <c r="V27" s="29">
        <f t="shared" si="2"/>
        <v>4732.848</v>
      </c>
      <c r="W27" s="29">
        <f t="shared" si="3"/>
        <v>4252.848</v>
      </c>
      <c r="X27" s="29">
        <f t="shared" si="4"/>
        <v>4252.848</v>
      </c>
      <c r="Y27" s="28" t="s">
        <v>28</v>
      </c>
    </row>
    <row r="28" s="2" customFormat="1" ht="26" customHeight="1" spans="1:25">
      <c r="A28" s="25">
        <v>24</v>
      </c>
      <c r="B28" s="26" t="s">
        <v>70</v>
      </c>
      <c r="C28" s="25" t="s">
        <v>71</v>
      </c>
      <c r="D28" s="33">
        <v>1</v>
      </c>
      <c r="E28" s="25">
        <v>21</v>
      </c>
      <c r="F28" s="25"/>
      <c r="G28" s="28" t="s">
        <v>27</v>
      </c>
      <c r="H28" s="29">
        <v>3000</v>
      </c>
      <c r="I28" s="30">
        <v>0</v>
      </c>
      <c r="J28" s="29">
        <v>161.52</v>
      </c>
      <c r="K28" s="29">
        <v>348.72</v>
      </c>
      <c r="L28" s="29">
        <v>21.795</v>
      </c>
      <c r="M28" s="29">
        <v>240</v>
      </c>
      <c r="N28" s="31">
        <v>66</v>
      </c>
      <c r="O28" s="29">
        <f t="shared" si="1"/>
        <v>2161.965</v>
      </c>
      <c r="P28" s="31">
        <v>694.536</v>
      </c>
      <c r="Q28" s="31">
        <v>697.44</v>
      </c>
      <c r="R28" s="31">
        <v>21.795</v>
      </c>
      <c r="S28" s="31">
        <v>13.077</v>
      </c>
      <c r="T28" s="31">
        <v>240</v>
      </c>
      <c r="U28" s="32">
        <v>66</v>
      </c>
      <c r="V28" s="29">
        <f t="shared" si="2"/>
        <v>4732.848</v>
      </c>
      <c r="W28" s="29">
        <f t="shared" si="3"/>
        <v>4252.848</v>
      </c>
      <c r="X28" s="29">
        <f t="shared" si="4"/>
        <v>4252.848</v>
      </c>
      <c r="Y28" s="28" t="s">
        <v>28</v>
      </c>
    </row>
    <row r="29" s="2" customFormat="1" ht="26" customHeight="1" spans="1:25">
      <c r="A29" s="25">
        <v>25</v>
      </c>
      <c r="B29" s="26" t="s">
        <v>72</v>
      </c>
      <c r="C29" s="25" t="s">
        <v>73</v>
      </c>
      <c r="D29" s="33">
        <v>1</v>
      </c>
      <c r="E29" s="25">
        <v>21</v>
      </c>
      <c r="F29" s="25"/>
      <c r="G29" s="28" t="s">
        <v>27</v>
      </c>
      <c r="H29" s="29">
        <v>3000</v>
      </c>
      <c r="I29" s="30">
        <v>0</v>
      </c>
      <c r="J29" s="29">
        <v>161.52</v>
      </c>
      <c r="K29" s="29">
        <v>348.72</v>
      </c>
      <c r="L29" s="29">
        <v>21.795</v>
      </c>
      <c r="M29" s="29">
        <v>240</v>
      </c>
      <c r="N29" s="31">
        <v>66</v>
      </c>
      <c r="O29" s="29">
        <f t="shared" si="1"/>
        <v>2161.965</v>
      </c>
      <c r="P29" s="31">
        <v>694.536</v>
      </c>
      <c r="Q29" s="31">
        <v>697.44</v>
      </c>
      <c r="R29" s="31">
        <v>21.795</v>
      </c>
      <c r="S29" s="31">
        <v>13.077</v>
      </c>
      <c r="T29" s="31">
        <v>240</v>
      </c>
      <c r="U29" s="32">
        <v>66</v>
      </c>
      <c r="V29" s="29">
        <f t="shared" si="2"/>
        <v>4732.848</v>
      </c>
      <c r="W29" s="29">
        <f t="shared" si="3"/>
        <v>4252.848</v>
      </c>
      <c r="X29" s="29">
        <f t="shared" si="4"/>
        <v>4252.848</v>
      </c>
      <c r="Y29" s="28" t="s">
        <v>28</v>
      </c>
    </row>
    <row r="30" s="2" customFormat="1" ht="26" customHeight="1" spans="1:25">
      <c r="A30" s="25">
        <v>26</v>
      </c>
      <c r="B30" s="34" t="s">
        <v>74</v>
      </c>
      <c r="C30" s="25" t="s">
        <v>75</v>
      </c>
      <c r="D30" s="33">
        <v>1</v>
      </c>
      <c r="E30" s="25">
        <v>21</v>
      </c>
      <c r="F30" s="25"/>
      <c r="G30" s="28" t="s">
        <v>27</v>
      </c>
      <c r="H30" s="29">
        <v>2800</v>
      </c>
      <c r="I30" s="30">
        <v>0</v>
      </c>
      <c r="J30" s="29">
        <v>161.52</v>
      </c>
      <c r="K30" s="29">
        <v>348.72</v>
      </c>
      <c r="L30" s="29">
        <v>21.795</v>
      </c>
      <c r="M30" s="29">
        <v>224</v>
      </c>
      <c r="N30" s="31">
        <v>66</v>
      </c>
      <c r="O30" s="29">
        <f t="shared" si="1"/>
        <v>1977.965</v>
      </c>
      <c r="P30" s="31">
        <v>694.536</v>
      </c>
      <c r="Q30" s="31">
        <v>697.44</v>
      </c>
      <c r="R30" s="31">
        <v>21.795</v>
      </c>
      <c r="S30" s="31">
        <v>13.077</v>
      </c>
      <c r="T30" s="31">
        <v>224</v>
      </c>
      <c r="U30" s="32">
        <v>66</v>
      </c>
      <c r="V30" s="29">
        <f t="shared" si="2"/>
        <v>4516.848</v>
      </c>
      <c r="W30" s="29">
        <f t="shared" si="3"/>
        <v>4068.848</v>
      </c>
      <c r="X30" s="29">
        <f t="shared" si="4"/>
        <v>4068.848</v>
      </c>
      <c r="Y30" s="28" t="s">
        <v>28</v>
      </c>
    </row>
    <row r="31" s="2" customFormat="1" ht="26" customHeight="1" spans="1:25">
      <c r="A31" s="25">
        <v>27</v>
      </c>
      <c r="B31" s="26" t="s">
        <v>76</v>
      </c>
      <c r="C31" s="25" t="s">
        <v>67</v>
      </c>
      <c r="D31" s="33">
        <v>1</v>
      </c>
      <c r="E31" s="25">
        <v>21</v>
      </c>
      <c r="F31" s="25"/>
      <c r="G31" s="28" t="s">
        <v>27</v>
      </c>
      <c r="H31" s="29">
        <v>3000</v>
      </c>
      <c r="I31" s="30">
        <v>0</v>
      </c>
      <c r="J31" s="29">
        <v>161.52</v>
      </c>
      <c r="K31" s="29">
        <v>348.72</v>
      </c>
      <c r="L31" s="29">
        <v>21.795</v>
      </c>
      <c r="M31" s="29">
        <v>240</v>
      </c>
      <c r="N31" s="31">
        <v>66</v>
      </c>
      <c r="O31" s="29">
        <f t="shared" si="1"/>
        <v>2161.965</v>
      </c>
      <c r="P31" s="31">
        <v>694.536</v>
      </c>
      <c r="Q31" s="31">
        <v>697.44</v>
      </c>
      <c r="R31" s="31">
        <v>21.795</v>
      </c>
      <c r="S31" s="31">
        <v>13.077</v>
      </c>
      <c r="T31" s="31">
        <v>240</v>
      </c>
      <c r="U31" s="32">
        <v>66</v>
      </c>
      <c r="V31" s="29">
        <f t="shared" si="2"/>
        <v>4732.848</v>
      </c>
      <c r="W31" s="29">
        <f t="shared" si="3"/>
        <v>4252.848</v>
      </c>
      <c r="X31" s="29">
        <f t="shared" ref="X31:X56" si="5">W31</f>
        <v>4252.848</v>
      </c>
      <c r="Y31" s="28" t="s">
        <v>28</v>
      </c>
    </row>
    <row r="32" s="2" customFormat="1" ht="26" customHeight="1" spans="1:25">
      <c r="A32" s="25">
        <v>28</v>
      </c>
      <c r="B32" s="26" t="s">
        <v>77</v>
      </c>
      <c r="C32" s="25" t="s">
        <v>78</v>
      </c>
      <c r="D32" s="33">
        <v>1</v>
      </c>
      <c r="E32" s="25">
        <v>21</v>
      </c>
      <c r="F32" s="25"/>
      <c r="G32" s="28" t="s">
        <v>27</v>
      </c>
      <c r="H32" s="29">
        <v>2800</v>
      </c>
      <c r="I32" s="30">
        <v>0</v>
      </c>
      <c r="J32" s="29">
        <v>161.52</v>
      </c>
      <c r="K32" s="29">
        <v>348.72</v>
      </c>
      <c r="L32" s="29">
        <v>21.795</v>
      </c>
      <c r="M32" s="29">
        <v>224</v>
      </c>
      <c r="N32" s="31">
        <v>66</v>
      </c>
      <c r="O32" s="29">
        <f t="shared" si="1"/>
        <v>1977.965</v>
      </c>
      <c r="P32" s="31">
        <v>694.536</v>
      </c>
      <c r="Q32" s="31">
        <v>697.44</v>
      </c>
      <c r="R32" s="31">
        <v>21.795</v>
      </c>
      <c r="S32" s="31">
        <v>13.077</v>
      </c>
      <c r="T32" s="31">
        <v>224</v>
      </c>
      <c r="U32" s="32">
        <v>66</v>
      </c>
      <c r="V32" s="29">
        <f t="shared" si="2"/>
        <v>4516.848</v>
      </c>
      <c r="W32" s="29">
        <f t="shared" si="3"/>
        <v>4068.848</v>
      </c>
      <c r="X32" s="29">
        <f t="shared" si="5"/>
        <v>4068.848</v>
      </c>
      <c r="Y32" s="28" t="s">
        <v>28</v>
      </c>
    </row>
    <row r="33" s="2" customFormat="1" ht="26" customHeight="1" spans="1:25">
      <c r="A33" s="25">
        <v>29</v>
      </c>
      <c r="B33" s="26" t="s">
        <v>79</v>
      </c>
      <c r="C33" s="25" t="s">
        <v>80</v>
      </c>
      <c r="D33" s="33">
        <v>1</v>
      </c>
      <c r="E33" s="25">
        <v>21</v>
      </c>
      <c r="F33" s="25"/>
      <c r="G33" s="28" t="s">
        <v>27</v>
      </c>
      <c r="H33" s="29">
        <v>2900</v>
      </c>
      <c r="I33" s="30">
        <v>0</v>
      </c>
      <c r="J33" s="29">
        <v>161.52</v>
      </c>
      <c r="K33" s="29">
        <v>348.72</v>
      </c>
      <c r="L33" s="29">
        <v>21.795</v>
      </c>
      <c r="M33" s="29">
        <v>232</v>
      </c>
      <c r="N33" s="31">
        <v>66</v>
      </c>
      <c r="O33" s="29">
        <f t="shared" si="1"/>
        <v>2069.965</v>
      </c>
      <c r="P33" s="31">
        <v>694.536</v>
      </c>
      <c r="Q33" s="31">
        <v>697.44</v>
      </c>
      <c r="R33" s="31">
        <v>21.795</v>
      </c>
      <c r="S33" s="31">
        <v>13.077</v>
      </c>
      <c r="T33" s="31">
        <v>232</v>
      </c>
      <c r="U33" s="32">
        <v>66</v>
      </c>
      <c r="V33" s="29">
        <f t="shared" si="2"/>
        <v>4624.848</v>
      </c>
      <c r="W33" s="29">
        <f t="shared" si="3"/>
        <v>4160.848</v>
      </c>
      <c r="X33" s="29">
        <f t="shared" si="5"/>
        <v>4160.848</v>
      </c>
      <c r="Y33" s="28" t="s">
        <v>28</v>
      </c>
    </row>
    <row r="34" s="2" customFormat="1" ht="26" customHeight="1" spans="1:25">
      <c r="A34" s="25">
        <v>30</v>
      </c>
      <c r="B34" s="26" t="s">
        <v>81</v>
      </c>
      <c r="C34" s="25" t="s">
        <v>82</v>
      </c>
      <c r="D34" s="33">
        <v>1</v>
      </c>
      <c r="E34" s="25">
        <v>21</v>
      </c>
      <c r="F34" s="25"/>
      <c r="G34" s="28" t="s">
        <v>27</v>
      </c>
      <c r="H34" s="29">
        <v>2800</v>
      </c>
      <c r="I34" s="30">
        <v>0</v>
      </c>
      <c r="J34" s="29">
        <v>161.52</v>
      </c>
      <c r="K34" s="29">
        <v>348.72</v>
      </c>
      <c r="L34" s="29">
        <v>21.795</v>
      </c>
      <c r="M34" s="29">
        <v>224</v>
      </c>
      <c r="N34" s="31">
        <v>66</v>
      </c>
      <c r="O34" s="29">
        <f t="shared" si="1"/>
        <v>1977.965</v>
      </c>
      <c r="P34" s="31">
        <v>694.536</v>
      </c>
      <c r="Q34" s="31">
        <v>697.44</v>
      </c>
      <c r="R34" s="31">
        <v>21.795</v>
      </c>
      <c r="S34" s="31">
        <v>13.077</v>
      </c>
      <c r="T34" s="31">
        <v>224</v>
      </c>
      <c r="U34" s="32">
        <v>66</v>
      </c>
      <c r="V34" s="29">
        <f t="shared" si="2"/>
        <v>4516.848</v>
      </c>
      <c r="W34" s="29">
        <f t="shared" si="3"/>
        <v>4068.848</v>
      </c>
      <c r="X34" s="29">
        <f t="shared" si="5"/>
        <v>4068.848</v>
      </c>
      <c r="Y34" s="28" t="s">
        <v>28</v>
      </c>
    </row>
    <row r="35" s="2" customFormat="1" ht="26" customHeight="1" spans="1:25">
      <c r="A35" s="25">
        <v>31</v>
      </c>
      <c r="B35" s="26" t="s">
        <v>83</v>
      </c>
      <c r="C35" s="25" t="s">
        <v>84</v>
      </c>
      <c r="D35" s="33">
        <v>1</v>
      </c>
      <c r="E35" s="25">
        <v>21</v>
      </c>
      <c r="F35" s="25"/>
      <c r="G35" s="28" t="s">
        <v>27</v>
      </c>
      <c r="H35" s="29">
        <v>2800</v>
      </c>
      <c r="I35" s="30">
        <v>0</v>
      </c>
      <c r="J35" s="29">
        <v>161.52</v>
      </c>
      <c r="K35" s="29">
        <v>348.72</v>
      </c>
      <c r="L35" s="29">
        <v>21.795</v>
      </c>
      <c r="M35" s="29">
        <v>224</v>
      </c>
      <c r="N35" s="31">
        <v>66</v>
      </c>
      <c r="O35" s="29">
        <f t="shared" si="1"/>
        <v>1977.965</v>
      </c>
      <c r="P35" s="31">
        <v>694.536</v>
      </c>
      <c r="Q35" s="31">
        <v>697.44</v>
      </c>
      <c r="R35" s="31">
        <v>21.795</v>
      </c>
      <c r="S35" s="31">
        <v>13.077</v>
      </c>
      <c r="T35" s="31">
        <v>224</v>
      </c>
      <c r="U35" s="32">
        <v>66</v>
      </c>
      <c r="V35" s="29">
        <f t="shared" si="2"/>
        <v>4516.848</v>
      </c>
      <c r="W35" s="29">
        <f t="shared" si="3"/>
        <v>4068.848</v>
      </c>
      <c r="X35" s="29">
        <f t="shared" si="5"/>
        <v>4068.848</v>
      </c>
      <c r="Y35" s="28" t="s">
        <v>28</v>
      </c>
    </row>
    <row r="36" s="2" customFormat="1" ht="26" customHeight="1" spans="1:25">
      <c r="A36" s="25">
        <v>32</v>
      </c>
      <c r="B36" s="26" t="s">
        <v>56</v>
      </c>
      <c r="C36" s="25" t="s">
        <v>85</v>
      </c>
      <c r="D36" s="33">
        <v>1</v>
      </c>
      <c r="E36" s="25">
        <v>21</v>
      </c>
      <c r="F36" s="25"/>
      <c r="G36" s="28" t="s">
        <v>27</v>
      </c>
      <c r="H36" s="29">
        <v>2900</v>
      </c>
      <c r="I36" s="30">
        <v>0</v>
      </c>
      <c r="J36" s="29">
        <v>161.52</v>
      </c>
      <c r="K36" s="29">
        <v>348.72</v>
      </c>
      <c r="L36" s="29">
        <v>21.795</v>
      </c>
      <c r="M36" s="29">
        <v>232</v>
      </c>
      <c r="N36" s="31">
        <v>66</v>
      </c>
      <c r="O36" s="29">
        <f t="shared" si="1"/>
        <v>2069.965</v>
      </c>
      <c r="P36" s="31">
        <v>694.536</v>
      </c>
      <c r="Q36" s="31">
        <v>697.44</v>
      </c>
      <c r="R36" s="31">
        <v>21.795</v>
      </c>
      <c r="S36" s="31">
        <v>13.077</v>
      </c>
      <c r="T36" s="31">
        <v>232</v>
      </c>
      <c r="U36" s="32">
        <v>66</v>
      </c>
      <c r="V36" s="29">
        <f t="shared" si="2"/>
        <v>4624.848</v>
      </c>
      <c r="W36" s="29">
        <f t="shared" si="3"/>
        <v>4160.848</v>
      </c>
      <c r="X36" s="29">
        <f t="shared" si="5"/>
        <v>4160.848</v>
      </c>
      <c r="Y36" s="28" t="s">
        <v>28</v>
      </c>
    </row>
    <row r="37" s="2" customFormat="1" ht="26" customHeight="1" spans="1:25">
      <c r="A37" s="25">
        <v>33</v>
      </c>
      <c r="B37" s="26" t="s">
        <v>86</v>
      </c>
      <c r="C37" s="25" t="s">
        <v>87</v>
      </c>
      <c r="D37" s="33">
        <v>1</v>
      </c>
      <c r="E37" s="25">
        <v>21</v>
      </c>
      <c r="F37" s="25"/>
      <c r="G37" s="28" t="s">
        <v>27</v>
      </c>
      <c r="H37" s="29">
        <v>2900</v>
      </c>
      <c r="I37" s="30">
        <v>0</v>
      </c>
      <c r="J37" s="29">
        <v>161.52</v>
      </c>
      <c r="K37" s="29">
        <v>348.72</v>
      </c>
      <c r="L37" s="29">
        <v>21.795</v>
      </c>
      <c r="M37" s="29">
        <v>232</v>
      </c>
      <c r="N37" s="31">
        <v>66</v>
      </c>
      <c r="O37" s="29">
        <f t="shared" si="1"/>
        <v>2069.965</v>
      </c>
      <c r="P37" s="31">
        <v>694.536</v>
      </c>
      <c r="Q37" s="31">
        <v>697.44</v>
      </c>
      <c r="R37" s="31">
        <v>21.795</v>
      </c>
      <c r="S37" s="31">
        <v>13.077</v>
      </c>
      <c r="T37" s="31">
        <v>232</v>
      </c>
      <c r="U37" s="32">
        <v>66</v>
      </c>
      <c r="V37" s="29">
        <f t="shared" si="2"/>
        <v>4624.848</v>
      </c>
      <c r="W37" s="29">
        <f t="shared" si="3"/>
        <v>4160.848</v>
      </c>
      <c r="X37" s="29">
        <f t="shared" si="5"/>
        <v>4160.848</v>
      </c>
      <c r="Y37" s="28" t="s">
        <v>28</v>
      </c>
    </row>
    <row r="38" s="2" customFormat="1" ht="26" customHeight="1" spans="1:25">
      <c r="A38" s="25">
        <v>34</v>
      </c>
      <c r="B38" s="26" t="s">
        <v>88</v>
      </c>
      <c r="C38" s="25" t="s">
        <v>89</v>
      </c>
      <c r="D38" s="33">
        <v>1</v>
      </c>
      <c r="E38" s="25">
        <v>21</v>
      </c>
      <c r="F38" s="25"/>
      <c r="G38" s="28" t="s">
        <v>27</v>
      </c>
      <c r="H38" s="29">
        <v>2800</v>
      </c>
      <c r="I38" s="30">
        <v>0</v>
      </c>
      <c r="J38" s="29">
        <v>161.52</v>
      </c>
      <c r="K38" s="29">
        <v>348.72</v>
      </c>
      <c r="L38" s="29">
        <v>21.795</v>
      </c>
      <c r="M38" s="29">
        <v>224</v>
      </c>
      <c r="N38" s="31">
        <v>66</v>
      </c>
      <c r="O38" s="29">
        <f t="shared" ref="O38:O54" si="6">H38-I38-J38-K38-L38-M38-N38</f>
        <v>1977.965</v>
      </c>
      <c r="P38" s="31">
        <v>694.536</v>
      </c>
      <c r="Q38" s="31">
        <v>697.44</v>
      </c>
      <c r="R38" s="31">
        <v>21.795</v>
      </c>
      <c r="S38" s="31">
        <v>13.077</v>
      </c>
      <c r="T38" s="31">
        <v>224</v>
      </c>
      <c r="U38" s="32">
        <v>66</v>
      </c>
      <c r="V38" s="29">
        <f t="shared" ref="V38:V54" si="7">H38+P38+Q38+R38+S38+T38+U38</f>
        <v>4516.848</v>
      </c>
      <c r="W38" s="29">
        <f t="shared" ref="W38:W54" si="8">J38+K38+L38+P38+Q38+R38+S38+N38+U38+O38</f>
        <v>4068.848</v>
      </c>
      <c r="X38" s="29">
        <f t="shared" si="5"/>
        <v>4068.848</v>
      </c>
      <c r="Y38" s="28" t="s">
        <v>28</v>
      </c>
    </row>
    <row r="39" s="2" customFormat="1" ht="26" customHeight="1" spans="1:25">
      <c r="A39" s="25">
        <v>35</v>
      </c>
      <c r="B39" s="26" t="s">
        <v>90</v>
      </c>
      <c r="C39" s="25" t="s">
        <v>91</v>
      </c>
      <c r="D39" s="33">
        <v>1</v>
      </c>
      <c r="E39" s="25">
        <v>21</v>
      </c>
      <c r="F39" s="25"/>
      <c r="G39" s="28" t="s">
        <v>27</v>
      </c>
      <c r="H39" s="29">
        <v>2800</v>
      </c>
      <c r="I39" s="30">
        <v>0</v>
      </c>
      <c r="J39" s="29">
        <v>161.52</v>
      </c>
      <c r="K39" s="29">
        <v>348.72</v>
      </c>
      <c r="L39" s="29">
        <v>21.795</v>
      </c>
      <c r="M39" s="29">
        <v>224</v>
      </c>
      <c r="N39" s="31">
        <v>66</v>
      </c>
      <c r="O39" s="29">
        <f t="shared" si="6"/>
        <v>1977.965</v>
      </c>
      <c r="P39" s="31">
        <v>694.536</v>
      </c>
      <c r="Q39" s="31">
        <v>697.44</v>
      </c>
      <c r="R39" s="31">
        <v>21.795</v>
      </c>
      <c r="S39" s="31">
        <v>13.077</v>
      </c>
      <c r="T39" s="31">
        <v>224</v>
      </c>
      <c r="U39" s="32">
        <v>66</v>
      </c>
      <c r="V39" s="29">
        <f t="shared" si="7"/>
        <v>4516.848</v>
      </c>
      <c r="W39" s="29">
        <f t="shared" si="8"/>
        <v>4068.848</v>
      </c>
      <c r="X39" s="29">
        <f t="shared" si="5"/>
        <v>4068.848</v>
      </c>
      <c r="Y39" s="28" t="s">
        <v>28</v>
      </c>
    </row>
    <row r="40" s="2" customFormat="1" ht="26" customHeight="1" spans="1:25">
      <c r="A40" s="25">
        <v>36</v>
      </c>
      <c r="B40" s="26" t="s">
        <v>92</v>
      </c>
      <c r="C40" s="25" t="s">
        <v>93</v>
      </c>
      <c r="D40" s="33">
        <v>1</v>
      </c>
      <c r="E40" s="25">
        <v>21</v>
      </c>
      <c r="F40" s="25"/>
      <c r="G40" s="28" t="s">
        <v>27</v>
      </c>
      <c r="H40" s="29">
        <v>2900</v>
      </c>
      <c r="I40" s="30">
        <v>0</v>
      </c>
      <c r="J40" s="29">
        <v>161.52</v>
      </c>
      <c r="K40" s="29">
        <v>348.72</v>
      </c>
      <c r="L40" s="29">
        <v>21.795</v>
      </c>
      <c r="M40" s="29">
        <v>232</v>
      </c>
      <c r="N40" s="31">
        <v>66</v>
      </c>
      <c r="O40" s="29">
        <f t="shared" si="6"/>
        <v>2069.965</v>
      </c>
      <c r="P40" s="31">
        <v>694.536</v>
      </c>
      <c r="Q40" s="31">
        <v>697.44</v>
      </c>
      <c r="R40" s="31">
        <v>21.795</v>
      </c>
      <c r="S40" s="31">
        <v>13.077</v>
      </c>
      <c r="T40" s="31">
        <v>232</v>
      </c>
      <c r="U40" s="32">
        <v>66</v>
      </c>
      <c r="V40" s="29">
        <f t="shared" si="7"/>
        <v>4624.848</v>
      </c>
      <c r="W40" s="29">
        <f t="shared" si="8"/>
        <v>4160.848</v>
      </c>
      <c r="X40" s="29">
        <f t="shared" si="5"/>
        <v>4160.848</v>
      </c>
      <c r="Y40" s="28" t="s">
        <v>28</v>
      </c>
    </row>
    <row r="41" s="2" customFormat="1" ht="26" customHeight="1" spans="1:25">
      <c r="A41" s="25">
        <v>37</v>
      </c>
      <c r="B41" s="26" t="s">
        <v>94</v>
      </c>
      <c r="C41" s="25" t="s">
        <v>95</v>
      </c>
      <c r="D41" s="33">
        <v>1</v>
      </c>
      <c r="E41" s="25">
        <v>21</v>
      </c>
      <c r="F41" s="25"/>
      <c r="G41" s="28" t="s">
        <v>27</v>
      </c>
      <c r="H41" s="29">
        <v>3000</v>
      </c>
      <c r="I41" s="30">
        <v>0</v>
      </c>
      <c r="J41" s="29">
        <v>161.52</v>
      </c>
      <c r="K41" s="29">
        <v>348.72</v>
      </c>
      <c r="L41" s="29">
        <v>21.795</v>
      </c>
      <c r="M41" s="29">
        <v>240</v>
      </c>
      <c r="N41" s="31">
        <v>66</v>
      </c>
      <c r="O41" s="29">
        <f t="shared" si="6"/>
        <v>2161.965</v>
      </c>
      <c r="P41" s="31">
        <v>694.536</v>
      </c>
      <c r="Q41" s="31">
        <v>697.44</v>
      </c>
      <c r="R41" s="31">
        <v>21.795</v>
      </c>
      <c r="S41" s="31">
        <v>13.077</v>
      </c>
      <c r="T41" s="31">
        <v>240</v>
      </c>
      <c r="U41" s="32">
        <v>66</v>
      </c>
      <c r="V41" s="29">
        <f t="shared" si="7"/>
        <v>4732.848</v>
      </c>
      <c r="W41" s="29">
        <f t="shared" si="8"/>
        <v>4252.848</v>
      </c>
      <c r="X41" s="29">
        <f t="shared" si="5"/>
        <v>4252.848</v>
      </c>
      <c r="Y41" s="28" t="s">
        <v>28</v>
      </c>
    </row>
    <row r="42" s="2" customFormat="1" ht="26" customHeight="1" spans="1:25">
      <c r="A42" s="25">
        <v>38</v>
      </c>
      <c r="B42" s="26" t="s">
        <v>96</v>
      </c>
      <c r="C42" s="25" t="s">
        <v>97</v>
      </c>
      <c r="D42" s="33">
        <v>1</v>
      </c>
      <c r="E42" s="25">
        <v>21</v>
      </c>
      <c r="F42" s="25"/>
      <c r="G42" s="28" t="s">
        <v>27</v>
      </c>
      <c r="H42" s="29">
        <v>2800</v>
      </c>
      <c r="I42" s="30">
        <v>0</v>
      </c>
      <c r="J42" s="29">
        <v>161.52</v>
      </c>
      <c r="K42" s="29">
        <v>348.72</v>
      </c>
      <c r="L42" s="29">
        <v>21.795</v>
      </c>
      <c r="M42" s="29">
        <v>224</v>
      </c>
      <c r="N42" s="31">
        <v>66</v>
      </c>
      <c r="O42" s="29">
        <f t="shared" si="6"/>
        <v>1977.965</v>
      </c>
      <c r="P42" s="31">
        <v>694.536</v>
      </c>
      <c r="Q42" s="31">
        <v>697.44</v>
      </c>
      <c r="R42" s="31">
        <v>21.795</v>
      </c>
      <c r="S42" s="31">
        <v>13.077</v>
      </c>
      <c r="T42" s="31">
        <v>224</v>
      </c>
      <c r="U42" s="32">
        <v>66</v>
      </c>
      <c r="V42" s="29">
        <f t="shared" si="7"/>
        <v>4516.848</v>
      </c>
      <c r="W42" s="29">
        <f t="shared" si="8"/>
        <v>4068.848</v>
      </c>
      <c r="X42" s="29">
        <f t="shared" si="5"/>
        <v>4068.848</v>
      </c>
      <c r="Y42" s="28" t="s">
        <v>28</v>
      </c>
    </row>
    <row r="43" s="2" customFormat="1" ht="26" customHeight="1" spans="1:25">
      <c r="A43" s="25">
        <v>39</v>
      </c>
      <c r="B43" s="26" t="s">
        <v>98</v>
      </c>
      <c r="C43" s="25" t="s">
        <v>99</v>
      </c>
      <c r="D43" s="33">
        <v>1</v>
      </c>
      <c r="E43" s="25">
        <v>21</v>
      </c>
      <c r="F43" s="25"/>
      <c r="G43" s="28" t="s">
        <v>27</v>
      </c>
      <c r="H43" s="29">
        <v>3000</v>
      </c>
      <c r="I43" s="30">
        <v>0</v>
      </c>
      <c r="J43" s="29">
        <v>161.52</v>
      </c>
      <c r="K43" s="29">
        <v>348.72</v>
      </c>
      <c r="L43" s="29">
        <v>21.795</v>
      </c>
      <c r="M43" s="29">
        <v>240</v>
      </c>
      <c r="N43" s="31">
        <v>66</v>
      </c>
      <c r="O43" s="29">
        <f t="shared" si="6"/>
        <v>2161.965</v>
      </c>
      <c r="P43" s="31">
        <v>694.536</v>
      </c>
      <c r="Q43" s="31">
        <v>697.44</v>
      </c>
      <c r="R43" s="31">
        <v>21.795</v>
      </c>
      <c r="S43" s="31">
        <v>13.077</v>
      </c>
      <c r="T43" s="31">
        <v>240</v>
      </c>
      <c r="U43" s="32">
        <v>66</v>
      </c>
      <c r="V43" s="29">
        <f t="shared" si="7"/>
        <v>4732.848</v>
      </c>
      <c r="W43" s="29">
        <f t="shared" si="8"/>
        <v>4252.848</v>
      </c>
      <c r="X43" s="29">
        <f t="shared" si="5"/>
        <v>4252.848</v>
      </c>
      <c r="Y43" s="28" t="s">
        <v>28</v>
      </c>
    </row>
    <row r="44" s="2" customFormat="1" ht="26" customHeight="1" spans="1:25">
      <c r="A44" s="25">
        <v>40</v>
      </c>
      <c r="B44" s="26" t="s">
        <v>100</v>
      </c>
      <c r="C44" s="25" t="s">
        <v>43</v>
      </c>
      <c r="D44" s="33">
        <v>1</v>
      </c>
      <c r="E44" s="25">
        <v>21</v>
      </c>
      <c r="F44" s="25"/>
      <c r="G44" s="28" t="s">
        <v>27</v>
      </c>
      <c r="H44" s="29">
        <v>2800</v>
      </c>
      <c r="I44" s="30">
        <v>0</v>
      </c>
      <c r="J44" s="29">
        <v>161.52</v>
      </c>
      <c r="K44" s="29">
        <v>348.72</v>
      </c>
      <c r="L44" s="29">
        <v>21.795</v>
      </c>
      <c r="M44" s="29">
        <v>224</v>
      </c>
      <c r="N44" s="31">
        <v>66</v>
      </c>
      <c r="O44" s="29">
        <f t="shared" si="6"/>
        <v>1977.965</v>
      </c>
      <c r="P44" s="31">
        <v>694.536</v>
      </c>
      <c r="Q44" s="31">
        <v>697.44</v>
      </c>
      <c r="R44" s="31">
        <v>21.795</v>
      </c>
      <c r="S44" s="31">
        <v>13.077</v>
      </c>
      <c r="T44" s="31">
        <v>224</v>
      </c>
      <c r="U44" s="32">
        <v>66</v>
      </c>
      <c r="V44" s="29">
        <f t="shared" si="7"/>
        <v>4516.848</v>
      </c>
      <c r="W44" s="29">
        <f t="shared" si="8"/>
        <v>4068.848</v>
      </c>
      <c r="X44" s="29">
        <f t="shared" si="5"/>
        <v>4068.848</v>
      </c>
      <c r="Y44" s="28" t="s">
        <v>28</v>
      </c>
    </row>
    <row r="45" s="2" customFormat="1" ht="26" customHeight="1" spans="1:25">
      <c r="A45" s="25">
        <v>41</v>
      </c>
      <c r="B45" s="26" t="s">
        <v>101</v>
      </c>
      <c r="C45" s="25" t="s">
        <v>102</v>
      </c>
      <c r="D45" s="33">
        <v>1</v>
      </c>
      <c r="E45" s="25">
        <v>21</v>
      </c>
      <c r="F45" s="25"/>
      <c r="G45" s="28" t="s">
        <v>27</v>
      </c>
      <c r="H45" s="29">
        <v>2800</v>
      </c>
      <c r="I45" s="30">
        <v>0</v>
      </c>
      <c r="J45" s="29">
        <v>161.52</v>
      </c>
      <c r="K45" s="29">
        <v>348.72</v>
      </c>
      <c r="L45" s="29">
        <v>21.795</v>
      </c>
      <c r="M45" s="29">
        <v>224</v>
      </c>
      <c r="N45" s="31">
        <v>66</v>
      </c>
      <c r="O45" s="29">
        <f t="shared" si="6"/>
        <v>1977.965</v>
      </c>
      <c r="P45" s="31">
        <v>694.536</v>
      </c>
      <c r="Q45" s="31">
        <v>697.44</v>
      </c>
      <c r="R45" s="31">
        <v>21.795</v>
      </c>
      <c r="S45" s="31">
        <v>13.077</v>
      </c>
      <c r="T45" s="31">
        <v>224</v>
      </c>
      <c r="U45" s="32">
        <v>66</v>
      </c>
      <c r="V45" s="29">
        <f t="shared" si="7"/>
        <v>4516.848</v>
      </c>
      <c r="W45" s="29">
        <f t="shared" si="8"/>
        <v>4068.848</v>
      </c>
      <c r="X45" s="29">
        <f t="shared" si="5"/>
        <v>4068.848</v>
      </c>
      <c r="Y45" s="28" t="s">
        <v>28</v>
      </c>
    </row>
    <row r="46" s="2" customFormat="1" ht="26" customHeight="1" spans="1:25">
      <c r="A46" s="25">
        <v>42</v>
      </c>
      <c r="B46" s="26" t="s">
        <v>103</v>
      </c>
      <c r="C46" s="25" t="s">
        <v>104</v>
      </c>
      <c r="D46" s="33">
        <v>1</v>
      </c>
      <c r="E46" s="25">
        <v>21</v>
      </c>
      <c r="F46" s="25"/>
      <c r="G46" s="28" t="s">
        <v>27</v>
      </c>
      <c r="H46" s="29">
        <v>2900</v>
      </c>
      <c r="I46" s="30">
        <v>0</v>
      </c>
      <c r="J46" s="29">
        <v>161.52</v>
      </c>
      <c r="K46" s="29">
        <v>348.72</v>
      </c>
      <c r="L46" s="29">
        <v>21.795</v>
      </c>
      <c r="M46" s="29">
        <v>232</v>
      </c>
      <c r="N46" s="31">
        <v>66</v>
      </c>
      <c r="O46" s="29">
        <f t="shared" si="6"/>
        <v>2069.965</v>
      </c>
      <c r="P46" s="31">
        <v>694.536</v>
      </c>
      <c r="Q46" s="31">
        <v>697.44</v>
      </c>
      <c r="R46" s="31">
        <v>21.795</v>
      </c>
      <c r="S46" s="31">
        <v>13.077</v>
      </c>
      <c r="T46" s="31">
        <v>232</v>
      </c>
      <c r="U46" s="32">
        <v>66</v>
      </c>
      <c r="V46" s="29">
        <f t="shared" si="7"/>
        <v>4624.848</v>
      </c>
      <c r="W46" s="29">
        <f t="shared" si="8"/>
        <v>4160.848</v>
      </c>
      <c r="X46" s="29">
        <f t="shared" si="5"/>
        <v>4160.848</v>
      </c>
      <c r="Y46" s="28" t="s">
        <v>28</v>
      </c>
    </row>
    <row r="47" s="2" customFormat="1" ht="26" customHeight="1" spans="1:25">
      <c r="A47" s="25">
        <v>43</v>
      </c>
      <c r="B47" s="26" t="s">
        <v>105</v>
      </c>
      <c r="C47" s="25" t="s">
        <v>106</v>
      </c>
      <c r="D47" s="33">
        <v>1</v>
      </c>
      <c r="E47" s="25">
        <v>21</v>
      </c>
      <c r="F47" s="25"/>
      <c r="G47" s="28" t="s">
        <v>27</v>
      </c>
      <c r="H47" s="29">
        <v>2800</v>
      </c>
      <c r="I47" s="30">
        <v>0</v>
      </c>
      <c r="J47" s="29">
        <v>161.52</v>
      </c>
      <c r="K47" s="29">
        <v>348.72</v>
      </c>
      <c r="L47" s="29">
        <v>21.795</v>
      </c>
      <c r="M47" s="29">
        <v>224</v>
      </c>
      <c r="N47" s="31">
        <v>66</v>
      </c>
      <c r="O47" s="29">
        <f t="shared" si="6"/>
        <v>1977.965</v>
      </c>
      <c r="P47" s="31">
        <v>694.536</v>
      </c>
      <c r="Q47" s="31">
        <v>697.44</v>
      </c>
      <c r="R47" s="31">
        <v>21.795</v>
      </c>
      <c r="S47" s="31">
        <v>13.077</v>
      </c>
      <c r="T47" s="31">
        <v>224</v>
      </c>
      <c r="U47" s="32">
        <v>66</v>
      </c>
      <c r="V47" s="29">
        <f t="shared" si="7"/>
        <v>4516.848</v>
      </c>
      <c r="W47" s="29">
        <f t="shared" si="8"/>
        <v>4068.848</v>
      </c>
      <c r="X47" s="29">
        <f t="shared" si="5"/>
        <v>4068.848</v>
      </c>
      <c r="Y47" s="28" t="s">
        <v>28</v>
      </c>
    </row>
    <row r="48" s="2" customFormat="1" ht="26" customHeight="1" spans="1:25">
      <c r="A48" s="25">
        <v>44</v>
      </c>
      <c r="B48" s="26" t="s">
        <v>107</v>
      </c>
      <c r="C48" s="25" t="s">
        <v>108</v>
      </c>
      <c r="D48" s="33">
        <v>1</v>
      </c>
      <c r="E48" s="25">
        <v>21</v>
      </c>
      <c r="F48" s="25"/>
      <c r="G48" s="28" t="s">
        <v>27</v>
      </c>
      <c r="H48" s="29">
        <v>2900</v>
      </c>
      <c r="I48" s="30">
        <v>0</v>
      </c>
      <c r="J48" s="29">
        <v>161.52</v>
      </c>
      <c r="K48" s="29">
        <v>348.72</v>
      </c>
      <c r="L48" s="29">
        <v>21.795</v>
      </c>
      <c r="M48" s="29">
        <v>232</v>
      </c>
      <c r="N48" s="31">
        <v>66</v>
      </c>
      <c r="O48" s="29">
        <f t="shared" si="6"/>
        <v>2069.965</v>
      </c>
      <c r="P48" s="31">
        <v>694.536</v>
      </c>
      <c r="Q48" s="31">
        <v>697.44</v>
      </c>
      <c r="R48" s="31">
        <v>21.795</v>
      </c>
      <c r="S48" s="31">
        <v>13.077</v>
      </c>
      <c r="T48" s="31">
        <v>232</v>
      </c>
      <c r="U48" s="32">
        <v>66</v>
      </c>
      <c r="V48" s="29">
        <f t="shared" si="7"/>
        <v>4624.848</v>
      </c>
      <c r="W48" s="29">
        <f t="shared" si="8"/>
        <v>4160.848</v>
      </c>
      <c r="X48" s="29">
        <f t="shared" si="5"/>
        <v>4160.848</v>
      </c>
      <c r="Y48" s="28" t="s">
        <v>28</v>
      </c>
    </row>
    <row r="49" s="2" customFormat="1" ht="26" customHeight="1" spans="1:25">
      <c r="A49" s="25">
        <v>45</v>
      </c>
      <c r="B49" s="26" t="s">
        <v>109</v>
      </c>
      <c r="C49" s="25" t="s">
        <v>110</v>
      </c>
      <c r="D49" s="33">
        <v>1</v>
      </c>
      <c r="E49" s="25">
        <v>21</v>
      </c>
      <c r="F49" s="25"/>
      <c r="G49" s="28" t="s">
        <v>27</v>
      </c>
      <c r="H49" s="29">
        <v>3000</v>
      </c>
      <c r="I49" s="30">
        <v>0</v>
      </c>
      <c r="J49" s="29">
        <v>161.52</v>
      </c>
      <c r="K49" s="29">
        <v>348.72</v>
      </c>
      <c r="L49" s="29">
        <v>21.795</v>
      </c>
      <c r="M49" s="29">
        <v>240</v>
      </c>
      <c r="N49" s="31">
        <v>66</v>
      </c>
      <c r="O49" s="29">
        <f t="shared" si="6"/>
        <v>2161.965</v>
      </c>
      <c r="P49" s="31">
        <v>694.536</v>
      </c>
      <c r="Q49" s="31">
        <v>697.44</v>
      </c>
      <c r="R49" s="31">
        <v>21.795</v>
      </c>
      <c r="S49" s="31">
        <v>13.077</v>
      </c>
      <c r="T49" s="31">
        <v>240</v>
      </c>
      <c r="U49" s="32">
        <v>66</v>
      </c>
      <c r="V49" s="29">
        <f t="shared" si="7"/>
        <v>4732.848</v>
      </c>
      <c r="W49" s="29">
        <f t="shared" si="8"/>
        <v>4252.848</v>
      </c>
      <c r="X49" s="29">
        <f t="shared" si="5"/>
        <v>4252.848</v>
      </c>
      <c r="Y49" s="28" t="s">
        <v>28</v>
      </c>
    </row>
    <row r="50" s="2" customFormat="1" ht="26" customHeight="1" spans="1:25">
      <c r="A50" s="25">
        <v>46</v>
      </c>
      <c r="B50" s="26" t="s">
        <v>60</v>
      </c>
      <c r="C50" s="25" t="s">
        <v>108</v>
      </c>
      <c r="D50" s="33">
        <v>1</v>
      </c>
      <c r="E50" s="25">
        <v>21</v>
      </c>
      <c r="F50" s="25"/>
      <c r="G50" s="28" t="s">
        <v>27</v>
      </c>
      <c r="H50" s="29">
        <v>2800</v>
      </c>
      <c r="I50" s="30">
        <v>0</v>
      </c>
      <c r="J50" s="29">
        <v>161.52</v>
      </c>
      <c r="K50" s="29">
        <v>348.72</v>
      </c>
      <c r="L50" s="29">
        <v>21.795</v>
      </c>
      <c r="M50" s="29">
        <v>224</v>
      </c>
      <c r="N50" s="31">
        <v>66</v>
      </c>
      <c r="O50" s="29">
        <f t="shared" si="6"/>
        <v>1977.965</v>
      </c>
      <c r="P50" s="31">
        <v>694.536</v>
      </c>
      <c r="Q50" s="31">
        <v>697.44</v>
      </c>
      <c r="R50" s="31">
        <v>21.795</v>
      </c>
      <c r="S50" s="31">
        <v>13.077</v>
      </c>
      <c r="T50" s="31">
        <v>224</v>
      </c>
      <c r="U50" s="32">
        <v>66</v>
      </c>
      <c r="V50" s="29">
        <f t="shared" si="7"/>
        <v>4516.848</v>
      </c>
      <c r="W50" s="29">
        <f t="shared" si="8"/>
        <v>4068.848</v>
      </c>
      <c r="X50" s="29">
        <f t="shared" si="5"/>
        <v>4068.848</v>
      </c>
      <c r="Y50" s="28" t="s">
        <v>28</v>
      </c>
    </row>
    <row r="51" s="2" customFormat="1" ht="26" customHeight="1" spans="1:25">
      <c r="A51" s="25">
        <v>47</v>
      </c>
      <c r="B51" s="26" t="s">
        <v>111</v>
      </c>
      <c r="C51" s="25" t="s">
        <v>112</v>
      </c>
      <c r="D51" s="33">
        <v>1</v>
      </c>
      <c r="E51" s="25">
        <v>21</v>
      </c>
      <c r="F51" s="25"/>
      <c r="G51" s="28" t="s">
        <v>27</v>
      </c>
      <c r="H51" s="29">
        <v>2800</v>
      </c>
      <c r="I51" s="30">
        <v>0</v>
      </c>
      <c r="J51" s="29">
        <v>161.52</v>
      </c>
      <c r="K51" s="29">
        <v>348.72</v>
      </c>
      <c r="L51" s="29">
        <v>21.795</v>
      </c>
      <c r="M51" s="29">
        <v>224</v>
      </c>
      <c r="N51" s="31">
        <v>66</v>
      </c>
      <c r="O51" s="29">
        <f t="shared" si="6"/>
        <v>1977.965</v>
      </c>
      <c r="P51" s="31">
        <v>694.536</v>
      </c>
      <c r="Q51" s="31">
        <v>697.44</v>
      </c>
      <c r="R51" s="31">
        <v>21.795</v>
      </c>
      <c r="S51" s="31">
        <v>13.077</v>
      </c>
      <c r="T51" s="31">
        <v>224</v>
      </c>
      <c r="U51" s="32">
        <v>66</v>
      </c>
      <c r="V51" s="29">
        <f t="shared" si="7"/>
        <v>4516.848</v>
      </c>
      <c r="W51" s="29">
        <f t="shared" si="8"/>
        <v>4068.848</v>
      </c>
      <c r="X51" s="29">
        <f t="shared" si="5"/>
        <v>4068.848</v>
      </c>
      <c r="Y51" s="28" t="s">
        <v>28</v>
      </c>
    </row>
    <row r="52" s="2" customFormat="1" ht="26" customHeight="1" spans="1:25">
      <c r="A52" s="25">
        <v>48</v>
      </c>
      <c r="B52" s="26" t="s">
        <v>113</v>
      </c>
      <c r="C52" s="25" t="s">
        <v>114</v>
      </c>
      <c r="D52" s="33">
        <v>1</v>
      </c>
      <c r="E52" s="25">
        <v>21</v>
      </c>
      <c r="F52" s="25"/>
      <c r="G52" s="28" t="s">
        <v>27</v>
      </c>
      <c r="H52" s="29">
        <v>2800</v>
      </c>
      <c r="I52" s="30">
        <v>0</v>
      </c>
      <c r="J52" s="29">
        <v>161.52</v>
      </c>
      <c r="K52" s="29">
        <v>348.72</v>
      </c>
      <c r="L52" s="29">
        <v>21.795</v>
      </c>
      <c r="M52" s="29">
        <v>224</v>
      </c>
      <c r="N52" s="31">
        <v>66</v>
      </c>
      <c r="O52" s="29">
        <f t="shared" si="6"/>
        <v>1977.965</v>
      </c>
      <c r="P52" s="31">
        <v>694.536</v>
      </c>
      <c r="Q52" s="31">
        <v>697.44</v>
      </c>
      <c r="R52" s="31">
        <v>21.795</v>
      </c>
      <c r="S52" s="31">
        <v>13.077</v>
      </c>
      <c r="T52" s="31">
        <v>224</v>
      </c>
      <c r="U52" s="32">
        <v>66</v>
      </c>
      <c r="V52" s="29">
        <f t="shared" si="7"/>
        <v>4516.848</v>
      </c>
      <c r="W52" s="29">
        <f t="shared" si="8"/>
        <v>4068.848</v>
      </c>
      <c r="X52" s="29">
        <f t="shared" si="5"/>
        <v>4068.848</v>
      </c>
      <c r="Y52" s="28" t="s">
        <v>28</v>
      </c>
    </row>
    <row r="53" s="2" customFormat="1" ht="26" customHeight="1" spans="1:25">
      <c r="A53" s="25">
        <v>49</v>
      </c>
      <c r="B53" s="26" t="s">
        <v>115</v>
      </c>
      <c r="C53" s="25" t="s">
        <v>116</v>
      </c>
      <c r="D53" s="33">
        <v>1</v>
      </c>
      <c r="E53" s="25">
        <v>21</v>
      </c>
      <c r="F53" s="25"/>
      <c r="G53" s="28" t="s">
        <v>27</v>
      </c>
      <c r="H53" s="29">
        <v>2800</v>
      </c>
      <c r="I53" s="30">
        <v>0</v>
      </c>
      <c r="J53" s="29">
        <v>161.52</v>
      </c>
      <c r="K53" s="29">
        <v>348.72</v>
      </c>
      <c r="L53" s="29">
        <v>21.795</v>
      </c>
      <c r="M53" s="29">
        <v>224</v>
      </c>
      <c r="N53" s="31">
        <v>66</v>
      </c>
      <c r="O53" s="29">
        <f t="shared" si="6"/>
        <v>1977.965</v>
      </c>
      <c r="P53" s="31">
        <v>694.536</v>
      </c>
      <c r="Q53" s="31">
        <v>697.44</v>
      </c>
      <c r="R53" s="31">
        <v>21.795</v>
      </c>
      <c r="S53" s="31">
        <v>13.077</v>
      </c>
      <c r="T53" s="31">
        <v>224</v>
      </c>
      <c r="U53" s="32">
        <v>66</v>
      </c>
      <c r="V53" s="29">
        <f t="shared" si="7"/>
        <v>4516.848</v>
      </c>
      <c r="W53" s="29">
        <f t="shared" si="8"/>
        <v>4068.848</v>
      </c>
      <c r="X53" s="29">
        <f t="shared" si="5"/>
        <v>4068.848</v>
      </c>
      <c r="Y53" s="28" t="s">
        <v>28</v>
      </c>
    </row>
    <row r="54" s="2" customFormat="1" ht="26" customHeight="1" spans="1:25">
      <c r="A54" s="25">
        <v>50</v>
      </c>
      <c r="B54" s="26" t="s">
        <v>117</v>
      </c>
      <c r="C54" s="25" t="s">
        <v>118</v>
      </c>
      <c r="D54" s="33">
        <v>1</v>
      </c>
      <c r="E54" s="25">
        <v>21</v>
      </c>
      <c r="F54" s="25"/>
      <c r="G54" s="28" t="s">
        <v>27</v>
      </c>
      <c r="H54" s="29">
        <v>2800</v>
      </c>
      <c r="I54" s="30">
        <v>0</v>
      </c>
      <c r="J54" s="29">
        <v>161.52</v>
      </c>
      <c r="K54" s="29">
        <v>348.72</v>
      </c>
      <c r="L54" s="29">
        <v>21.795</v>
      </c>
      <c r="M54" s="29">
        <v>224</v>
      </c>
      <c r="N54" s="31">
        <v>66</v>
      </c>
      <c r="O54" s="29">
        <f t="shared" si="6"/>
        <v>1977.965</v>
      </c>
      <c r="P54" s="31">
        <v>694.536</v>
      </c>
      <c r="Q54" s="31">
        <v>697.44</v>
      </c>
      <c r="R54" s="31">
        <v>21.795</v>
      </c>
      <c r="S54" s="31">
        <v>13.077</v>
      </c>
      <c r="T54" s="31">
        <v>224</v>
      </c>
      <c r="U54" s="32">
        <v>66</v>
      </c>
      <c r="V54" s="29">
        <f t="shared" si="7"/>
        <v>4516.848</v>
      </c>
      <c r="W54" s="29">
        <f t="shared" si="8"/>
        <v>4068.848</v>
      </c>
      <c r="X54" s="29">
        <f t="shared" si="5"/>
        <v>4068.848</v>
      </c>
      <c r="Y54" s="28" t="s">
        <v>28</v>
      </c>
    </row>
    <row r="55" s="2" customFormat="1" ht="26" customHeight="1" spans="1:25">
      <c r="A55" s="28" t="s">
        <v>119</v>
      </c>
      <c r="B55" s="28"/>
      <c r="C55" s="28" t="s">
        <v>120</v>
      </c>
      <c r="D55" s="35" t="s">
        <v>121</v>
      </c>
      <c r="E55" s="28" t="s">
        <v>122</v>
      </c>
      <c r="F55" s="28"/>
      <c r="G55" s="28"/>
      <c r="H55" s="36">
        <v>146400</v>
      </c>
      <c r="I55" s="37">
        <v>0</v>
      </c>
      <c r="J55" s="36">
        <v>8076.00000000001</v>
      </c>
      <c r="K55" s="36">
        <v>17436</v>
      </c>
      <c r="L55" s="36">
        <v>1089.75</v>
      </c>
      <c r="M55" s="36">
        <v>11712</v>
      </c>
      <c r="N55" s="36">
        <v>3300</v>
      </c>
      <c r="O55" s="36">
        <v>104786.25</v>
      </c>
      <c r="P55" s="36">
        <v>34726.8</v>
      </c>
      <c r="Q55" s="36">
        <v>34872</v>
      </c>
      <c r="R55" s="36">
        <v>1089.75</v>
      </c>
      <c r="S55" s="36">
        <v>653.85</v>
      </c>
      <c r="T55" s="36">
        <v>11712</v>
      </c>
      <c r="U55" s="36">
        <v>3300</v>
      </c>
      <c r="V55" s="36">
        <v>232754.4</v>
      </c>
      <c r="W55" s="38">
        <v>209330.4</v>
      </c>
      <c r="X55" s="36">
        <v>194445.432</v>
      </c>
      <c r="Y55" s="31"/>
    </row>
    <row r="56" s="2" customFormat="1" ht="26" customHeight="1" spans="1:25">
      <c r="A56" s="39">
        <v>7</v>
      </c>
      <c r="B56" s="39"/>
      <c r="C56" s="39">
        <v>43</v>
      </c>
      <c r="D56" s="40">
        <v>50</v>
      </c>
      <c r="E56" s="28"/>
      <c r="F56" s="28"/>
      <c r="G56" s="28"/>
      <c r="H56" s="36"/>
      <c r="I56" s="37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41"/>
      <c r="X56" s="36"/>
      <c r="Y56" s="31"/>
    </row>
    <row r="57" s="1" customFormat="1" ht="26" customHeight="1" spans="1:25">
      <c r="A57" s="42"/>
      <c r="B57" s="42"/>
      <c r="C57" s="42"/>
      <c r="D57" s="43"/>
      <c r="E57" s="42"/>
      <c r="F57" s="42"/>
      <c r="G57" s="42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2"/>
    </row>
    <row r="58" s="1" customFormat="1" spans="1:25">
      <c r="A58" s="3"/>
      <c r="B58" s="3"/>
      <c r="C58" s="3"/>
      <c r="D58" s="4"/>
      <c r="E58" s="3"/>
      <c r="F58" s="3"/>
      <c r="G58" s="3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45"/>
      <c r="Y58" s="3"/>
    </row>
    <row r="59" s="1" customFormat="1" spans="1:25">
      <c r="A59" s="3"/>
      <c r="B59" s="3"/>
      <c r="C59" s="3"/>
      <c r="D59" s="4"/>
      <c r="E59" s="3"/>
      <c r="F59" s="3"/>
      <c r="G59" s="3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45"/>
      <c r="Y59" s="3"/>
    </row>
    <row r="60" s="1" customFormat="1" spans="1:25">
      <c r="A60" s="3"/>
      <c r="B60" s="3"/>
      <c r="C60" s="3"/>
      <c r="D60" s="4"/>
      <c r="E60" s="3"/>
      <c r="F60" s="3"/>
      <c r="G60" s="3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45"/>
      <c r="Y60" s="3"/>
    </row>
    <row r="61" s="1" customFormat="1" spans="1:25">
      <c r="A61" s="3"/>
      <c r="B61" s="3"/>
      <c r="C61" s="3"/>
      <c r="D61" s="4"/>
      <c r="E61" s="3"/>
      <c r="F61" s="3"/>
      <c r="G61" s="3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45"/>
      <c r="Y61" s="3"/>
    </row>
    <row r="62" s="1" customFormat="1" spans="1:25">
      <c r="A62" s="3"/>
      <c r="B62" s="3"/>
      <c r="C62" s="3"/>
      <c r="D62" s="4"/>
      <c r="E62" s="3"/>
      <c r="F62" s="3"/>
      <c r="G62" s="3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45"/>
      <c r="Y62" s="3"/>
    </row>
    <row r="63" s="1" customFormat="1" spans="1:25">
      <c r="A63" s="3"/>
      <c r="B63" s="3"/>
      <c r="C63" s="3"/>
      <c r="D63" s="4"/>
      <c r="E63" s="3"/>
      <c r="F63" s="3"/>
      <c r="G63" s="3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45"/>
      <c r="Y63" s="3"/>
    </row>
    <row r="64" s="1" customFormat="1" spans="1:25">
      <c r="A64" s="3"/>
      <c r="B64" s="3"/>
      <c r="C64" s="3"/>
      <c r="D64" s="4"/>
      <c r="E64" s="3"/>
      <c r="F64" s="3"/>
      <c r="G64" s="3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45"/>
      <c r="Y64" s="3"/>
    </row>
    <row r="65" s="1" customFormat="1" spans="1:25">
      <c r="A65" s="3"/>
      <c r="B65" s="3"/>
      <c r="C65" s="3"/>
      <c r="D65" s="4"/>
      <c r="E65" s="3"/>
      <c r="F65" s="3"/>
      <c r="G65" s="3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45"/>
      <c r="Y65" s="3"/>
    </row>
    <row r="66" s="1" customFormat="1" spans="1:25">
      <c r="A66" s="3"/>
      <c r="B66" s="3"/>
      <c r="C66" s="3"/>
      <c r="D66" s="4"/>
      <c r="E66" s="3"/>
      <c r="F66" s="3"/>
      <c r="G66" s="3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45"/>
      <c r="Y66" s="3"/>
    </row>
    <row r="67" s="1" customFormat="1" spans="1:25">
      <c r="A67" s="3"/>
      <c r="B67" s="3"/>
      <c r="C67" s="3"/>
      <c r="D67" s="4"/>
      <c r="E67" s="3"/>
      <c r="F67" s="3"/>
      <c r="G67" s="3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45"/>
      <c r="Y67" s="3"/>
    </row>
    <row r="68" s="1" customFormat="1" spans="1:25">
      <c r="A68" s="3"/>
      <c r="B68" s="3"/>
      <c r="C68" s="3"/>
      <c r="D68" s="4"/>
      <c r="E68" s="3"/>
      <c r="F68" s="3"/>
      <c r="G68" s="3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45"/>
      <c r="Y68" s="3"/>
    </row>
    <row r="69" s="1" customFormat="1" spans="1:25">
      <c r="A69" s="3"/>
      <c r="B69" s="3"/>
      <c r="C69" s="3"/>
      <c r="D69" s="4"/>
      <c r="E69" s="3"/>
      <c r="F69" s="3"/>
      <c r="G69" s="3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45"/>
      <c r="Y69" s="3"/>
    </row>
    <row r="70" s="1" customFormat="1" spans="1:25">
      <c r="A70" s="3"/>
      <c r="B70" s="3"/>
      <c r="C70" s="3"/>
      <c r="D70" s="4"/>
      <c r="E70" s="3"/>
      <c r="F70" s="3"/>
      <c r="G70" s="3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45"/>
      <c r="Y70" s="3"/>
    </row>
    <row r="71" s="1" customFormat="1" spans="1:25">
      <c r="A71" s="3"/>
      <c r="B71" s="3"/>
      <c r="C71" s="3"/>
      <c r="D71" s="4"/>
      <c r="E71" s="3"/>
      <c r="F71" s="3"/>
      <c r="G71" s="3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45"/>
      <c r="Y71" s="3"/>
    </row>
    <row r="72" s="1" customFormat="1" spans="1:25">
      <c r="A72" s="3"/>
      <c r="B72" s="3"/>
      <c r="C72" s="3"/>
      <c r="D72" s="4"/>
      <c r="E72" s="3"/>
      <c r="F72" s="3"/>
      <c r="G72" s="3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45"/>
      <c r="Y72" s="3"/>
    </row>
    <row r="73" s="1" customFormat="1" spans="1:25">
      <c r="A73" s="3"/>
      <c r="B73" s="3"/>
      <c r="C73" s="3"/>
      <c r="D73" s="4"/>
      <c r="E73" s="3"/>
      <c r="F73" s="3"/>
      <c r="G73" s="3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45"/>
      <c r="Y73" s="3"/>
    </row>
    <row r="74" s="1" customFormat="1" spans="1:25">
      <c r="A74" s="3"/>
      <c r="B74" s="3"/>
      <c r="C74" s="3"/>
      <c r="D74" s="4"/>
      <c r="E74" s="3"/>
      <c r="F74" s="3"/>
      <c r="G74" s="3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45"/>
      <c r="Y74" s="3"/>
    </row>
    <row r="75" s="1" customFormat="1" spans="1:25">
      <c r="A75" s="3"/>
      <c r="B75" s="3"/>
      <c r="C75" s="3"/>
      <c r="D75" s="4"/>
      <c r="E75" s="3"/>
      <c r="F75" s="3"/>
      <c r="G75" s="3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45"/>
      <c r="Y75" s="3"/>
    </row>
    <row r="76" s="1" customFormat="1" spans="1:25">
      <c r="A76" s="3"/>
      <c r="B76" s="3"/>
      <c r="C76" s="3"/>
      <c r="D76" s="4"/>
      <c r="E76" s="3"/>
      <c r="F76" s="3"/>
      <c r="G76" s="3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45"/>
      <c r="Y76" s="3"/>
    </row>
    <row r="77" s="1" customFormat="1" spans="1:25">
      <c r="A77" s="3"/>
      <c r="B77" s="3"/>
      <c r="C77" s="3"/>
      <c r="D77" s="4"/>
      <c r="E77" s="3"/>
      <c r="F77" s="3"/>
      <c r="G77" s="3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45"/>
      <c r="Y77" s="3"/>
    </row>
    <row r="78" s="1" customFormat="1" spans="1:25">
      <c r="A78" s="3"/>
      <c r="B78" s="3"/>
      <c r="C78" s="3"/>
      <c r="D78" s="4"/>
      <c r="E78" s="3"/>
      <c r="F78" s="3"/>
      <c r="G78" s="3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45"/>
      <c r="Y78" s="3"/>
    </row>
    <row r="79" s="1" customFormat="1" spans="1:25">
      <c r="A79" s="3"/>
      <c r="B79" s="3"/>
      <c r="C79" s="3"/>
      <c r="D79" s="4"/>
      <c r="E79" s="3"/>
      <c r="F79" s="3"/>
      <c r="G79" s="3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45"/>
      <c r="Y79" s="3"/>
    </row>
    <row r="80" s="1" customFormat="1" spans="1:25">
      <c r="A80" s="3"/>
      <c r="B80" s="3"/>
      <c r="C80" s="3"/>
      <c r="D80" s="4"/>
      <c r="E80" s="3"/>
      <c r="F80" s="3"/>
      <c r="G80" s="3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45"/>
      <c r="Y80" s="3"/>
    </row>
    <row r="81" s="1" customFormat="1" spans="1:25">
      <c r="A81" s="3"/>
      <c r="B81" s="3"/>
      <c r="C81" s="3"/>
      <c r="D81" s="4"/>
      <c r="E81" s="3"/>
      <c r="F81" s="3"/>
      <c r="G81" s="3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45"/>
      <c r="Y81" s="3"/>
    </row>
    <row r="82" s="1" customFormat="1" spans="1:25">
      <c r="A82" s="3"/>
      <c r="B82" s="3"/>
      <c r="C82" s="3"/>
      <c r="D82" s="4"/>
      <c r="E82" s="3"/>
      <c r="F82" s="3"/>
      <c r="G82" s="3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45"/>
      <c r="Y82" s="3"/>
    </row>
    <row r="83" s="1" customFormat="1" spans="1:25">
      <c r="A83" s="3"/>
      <c r="B83" s="3"/>
      <c r="C83" s="3"/>
      <c r="D83" s="4"/>
      <c r="E83" s="3"/>
      <c r="F83" s="3"/>
      <c r="G83" s="3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45"/>
      <c r="Y83" s="3"/>
    </row>
    <row r="84" s="1" customFormat="1" spans="1:25">
      <c r="A84" s="3"/>
      <c r="B84" s="3"/>
      <c r="C84" s="3"/>
      <c r="D84" s="4"/>
      <c r="E84" s="3"/>
      <c r="F84" s="3"/>
      <c r="G84" s="3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45"/>
      <c r="Y84" s="3"/>
    </row>
    <row r="85" s="1" customFormat="1" spans="1:25">
      <c r="A85" s="3"/>
      <c r="B85" s="3"/>
      <c r="C85" s="3"/>
      <c r="D85" s="4"/>
      <c r="E85" s="3"/>
      <c r="F85" s="3"/>
      <c r="G85" s="3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45"/>
      <c r="Y85" s="3"/>
    </row>
    <row r="86" s="1" customFormat="1" spans="1:25">
      <c r="A86" s="3"/>
      <c r="B86" s="3"/>
      <c r="C86" s="3"/>
      <c r="D86" s="4"/>
      <c r="E86" s="3"/>
      <c r="F86" s="3"/>
      <c r="G86" s="3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45"/>
      <c r="Y86" s="3"/>
    </row>
    <row r="87" s="1" customFormat="1" spans="1:25">
      <c r="A87" s="3"/>
      <c r="B87" s="3"/>
      <c r="C87" s="3"/>
      <c r="D87" s="4"/>
      <c r="E87" s="3"/>
      <c r="F87" s="3"/>
      <c r="G87" s="3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45"/>
      <c r="Y87" s="3"/>
    </row>
    <row r="88" s="1" customFormat="1" spans="1:25">
      <c r="A88" s="3"/>
      <c r="B88" s="3"/>
      <c r="C88" s="3"/>
      <c r="D88" s="4"/>
      <c r="E88" s="3"/>
      <c r="F88" s="3"/>
      <c r="G88" s="3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45"/>
      <c r="Y88" s="3"/>
    </row>
    <row r="89" s="1" customFormat="1" spans="1:25">
      <c r="A89" s="3"/>
      <c r="B89" s="3"/>
      <c r="C89" s="3"/>
      <c r="D89" s="4"/>
      <c r="E89" s="3"/>
      <c r="F89" s="3"/>
      <c r="G89" s="3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45"/>
      <c r="Y89" s="3"/>
    </row>
    <row r="90" s="1" customFormat="1" spans="1:25">
      <c r="A90" s="3"/>
      <c r="B90" s="3"/>
      <c r="C90" s="3"/>
      <c r="D90" s="4"/>
      <c r="E90" s="3"/>
      <c r="F90" s="3"/>
      <c r="G90" s="3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45"/>
      <c r="Y90" s="3"/>
    </row>
    <row r="91" s="1" customFormat="1" spans="1:25">
      <c r="A91" s="3"/>
      <c r="B91" s="3"/>
      <c r="C91" s="3"/>
      <c r="D91" s="4"/>
      <c r="E91" s="3"/>
      <c r="F91" s="3"/>
      <c r="G91" s="3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45"/>
      <c r="Y91" s="3"/>
    </row>
    <row r="92" s="1" customFormat="1" spans="1:25">
      <c r="A92" s="3"/>
      <c r="B92" s="3"/>
      <c r="C92" s="3"/>
      <c r="D92" s="4"/>
      <c r="E92" s="3"/>
      <c r="F92" s="3"/>
      <c r="G92" s="3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45"/>
      <c r="Y92" s="3"/>
    </row>
    <row r="93" s="1" customFormat="1" spans="1:25">
      <c r="A93" s="3"/>
      <c r="B93" s="3"/>
      <c r="C93" s="3"/>
      <c r="D93" s="4"/>
      <c r="E93" s="3"/>
      <c r="F93" s="3"/>
      <c r="G93" s="3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45"/>
      <c r="Y93" s="3"/>
    </row>
    <row r="94" s="1" customFormat="1" spans="1:25">
      <c r="A94" s="3"/>
      <c r="B94" s="3"/>
      <c r="C94" s="3"/>
      <c r="D94" s="4"/>
      <c r="E94" s="3"/>
      <c r="F94" s="3"/>
      <c r="G94" s="3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45"/>
      <c r="Y94" s="3"/>
    </row>
    <row r="95" s="1" customFormat="1" spans="1:25">
      <c r="A95" s="3"/>
      <c r="B95" s="3"/>
      <c r="C95" s="3"/>
      <c r="D95" s="4"/>
      <c r="E95" s="3"/>
      <c r="F95" s="3"/>
      <c r="G95" s="3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45"/>
      <c r="Y95" s="3"/>
    </row>
    <row r="96" s="1" customFormat="1" spans="1:25">
      <c r="A96" s="3"/>
      <c r="B96" s="3"/>
      <c r="C96" s="3"/>
      <c r="D96" s="4"/>
      <c r="E96" s="3"/>
      <c r="F96" s="3"/>
      <c r="G96" s="3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45"/>
      <c r="Y96" s="3"/>
    </row>
    <row r="97" s="1" customFormat="1" spans="1:25">
      <c r="A97" s="3"/>
      <c r="B97" s="3"/>
      <c r="C97" s="3"/>
      <c r="D97" s="4"/>
      <c r="E97" s="3"/>
      <c r="F97" s="3"/>
      <c r="G97" s="3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45"/>
      <c r="Y97" s="3"/>
    </row>
    <row r="98" s="1" customFormat="1" spans="1:25">
      <c r="A98" s="3"/>
      <c r="B98" s="3"/>
      <c r="C98" s="3"/>
      <c r="D98" s="4"/>
      <c r="E98" s="3"/>
      <c r="F98" s="3"/>
      <c r="G98" s="3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45"/>
      <c r="Y98" s="3"/>
    </row>
    <row r="99" s="1" customFormat="1" spans="1:25">
      <c r="A99" s="3"/>
      <c r="B99" s="3"/>
      <c r="C99" s="3"/>
      <c r="D99" s="4"/>
      <c r="E99" s="3"/>
      <c r="F99" s="3"/>
      <c r="G99" s="3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45"/>
      <c r="Y99" s="3"/>
    </row>
    <row r="100" s="1" customFormat="1" spans="1:25">
      <c r="A100" s="3"/>
      <c r="B100" s="3"/>
      <c r="C100" s="3"/>
      <c r="D100" s="4"/>
      <c r="E100" s="3"/>
      <c r="F100" s="3"/>
      <c r="G100" s="3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45"/>
      <c r="Y100" s="3"/>
    </row>
    <row r="101" s="1" customFormat="1" spans="1:25">
      <c r="A101" s="3"/>
      <c r="B101" s="3"/>
      <c r="C101" s="3"/>
      <c r="D101" s="4"/>
      <c r="E101" s="3"/>
      <c r="F101" s="3"/>
      <c r="G101" s="3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45"/>
      <c r="Y101" s="3"/>
    </row>
  </sheetData>
  <mergeCells count="38">
    <mergeCell ref="A1:Y1"/>
    <mergeCell ref="J3:N3"/>
    <mergeCell ref="P3:U3"/>
    <mergeCell ref="A55:B55"/>
    <mergeCell ref="A56:B56"/>
    <mergeCell ref="A3:A4"/>
    <mergeCell ref="B3:B4"/>
    <mergeCell ref="C3:C4"/>
    <mergeCell ref="D3:D4"/>
    <mergeCell ref="E3:E4"/>
    <mergeCell ref="F3:F4"/>
    <mergeCell ref="G3:G4"/>
    <mergeCell ref="H3:H4"/>
    <mergeCell ref="H55:H56"/>
    <mergeCell ref="I3:I4"/>
    <mergeCell ref="I55:I56"/>
    <mergeCell ref="J55:J56"/>
    <mergeCell ref="K55:K56"/>
    <mergeCell ref="L55:L56"/>
    <mergeCell ref="M55:M56"/>
    <mergeCell ref="N55:N56"/>
    <mergeCell ref="O3:O4"/>
    <mergeCell ref="O55:O56"/>
    <mergeCell ref="P55:P56"/>
    <mergeCell ref="Q55:Q56"/>
    <mergeCell ref="R55:R56"/>
    <mergeCell ref="S55:S56"/>
    <mergeCell ref="T55:T56"/>
    <mergeCell ref="U55:U56"/>
    <mergeCell ref="V3:V4"/>
    <mergeCell ref="V55:V56"/>
    <mergeCell ref="W3:W4"/>
    <mergeCell ref="W55:W56"/>
    <mergeCell ref="X3:X4"/>
    <mergeCell ref="X55:X56"/>
    <mergeCell ref="Y3:Y4"/>
    <mergeCell ref="Y55:Y56"/>
    <mergeCell ref="E55:G56"/>
  </mergeCells>
  <pageMargins left="0.472222222222222" right="0.354166666666667" top="0.472222222222222" bottom="0.432638888888889" header="0.298611111111111" footer="0.298611111111111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WPS_1594789978</cp:lastModifiedBy>
  <dcterms:created xsi:type="dcterms:W3CDTF">2023-05-12T11:15:00Z</dcterms:created>
  <dcterms:modified xsi:type="dcterms:W3CDTF">2026-02-03T05:11:01Z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0C468F4D836C4CAEBC121F13CE93722A_12</vt:lpwstr>
  </property>
  <property fmtid="{D5CDD505-2E9C-101B-9397-08002B2CF9AE}" pid="4" name="CalculationRule">
    <vt:i4>0</vt:i4>
  </property>
</Properties>
</file>